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tables/table1.xml" ContentType="application/vnd.openxmlformats-officedocument.spreadsheetml.table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codeName="ThisWorkbook" defaultThemeVersion="124226"/>
  <xr:revisionPtr revIDLastSave="0" documentId="8_{A25434F5-E992-48C4-9C23-329AF40F85AD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Year 1" sheetId="2" r:id="rId1"/>
    <sheet name="Year 2" sheetId="7" r:id="rId2"/>
    <sheet name="Year 3" sheetId="8" r:id="rId3"/>
    <sheet name="Year 4" sheetId="9" r:id="rId4"/>
    <sheet name="Year 5" sheetId="10" r:id="rId5"/>
    <sheet name="Cummulative" sheetId="11" r:id="rId6"/>
    <sheet name="Salary Base Calculation" sheetId="12" r:id="rId7"/>
    <sheet name="Persons-Months Conversion Chart" sheetId="14" r:id="rId8"/>
  </sheets>
  <externalReferences>
    <externalReference r:id="rId9"/>
  </externalReferences>
  <definedNames>
    <definedName name="_xlnm.Print_Area" localSheetId="0">'Year 1'!$B$1:$W$114</definedName>
  </definedNames>
  <calcPr calcId="191029"/>
</workbook>
</file>

<file path=xl/calcChain.xml><?xml version="1.0" encoding="utf-8"?>
<calcChain xmlns="http://schemas.openxmlformats.org/spreadsheetml/2006/main">
  <c r="S16" i="11" l="1"/>
  <c r="S6" i="11"/>
  <c r="P16" i="11"/>
  <c r="P6" i="11"/>
  <c r="S16" i="10"/>
  <c r="S6" i="10"/>
  <c r="S16" i="9"/>
  <c r="S6" i="9"/>
  <c r="S16" i="8"/>
  <c r="S6" i="8"/>
  <c r="S16" i="7"/>
  <c r="S6" i="7"/>
  <c r="P16" i="10"/>
  <c r="P6" i="10"/>
  <c r="P16" i="9"/>
  <c r="P6" i="9"/>
  <c r="P16" i="8"/>
  <c r="P6" i="8"/>
  <c r="P16" i="7"/>
  <c r="P6" i="7"/>
  <c r="F89" i="11" l="1"/>
  <c r="E78" i="11"/>
  <c r="E79" i="11"/>
  <c r="E80" i="11"/>
  <c r="E81" i="11"/>
  <c r="E82" i="11"/>
  <c r="E83" i="11"/>
  <c r="E84" i="11"/>
  <c r="E85" i="11"/>
  <c r="E86" i="11"/>
  <c r="E66" i="10"/>
  <c r="E66" i="9"/>
  <c r="E66" i="8"/>
  <c r="E66" i="7"/>
  <c r="E76" i="2"/>
  <c r="S25" i="2" l="1"/>
  <c r="S24" i="2"/>
  <c r="S23" i="2"/>
  <c r="S22" i="2"/>
  <c r="S21" i="2"/>
  <c r="S20" i="2"/>
  <c r="S19" i="2"/>
  <c r="S18" i="2"/>
  <c r="S17" i="2"/>
  <c r="S9" i="2"/>
  <c r="S10" i="2"/>
  <c r="S11" i="2"/>
  <c r="S12" i="2"/>
  <c r="S13" i="2"/>
  <c r="S8" i="2"/>
  <c r="B8" i="7" l="1"/>
  <c r="B9" i="7"/>
  <c r="B10" i="7"/>
  <c r="B11" i="7"/>
  <c r="B12" i="7"/>
  <c r="B13" i="7"/>
  <c r="C8" i="7"/>
  <c r="D8" i="7"/>
  <c r="C9" i="7"/>
  <c r="D9" i="7"/>
  <c r="C10" i="7"/>
  <c r="D10" i="7"/>
  <c r="C11" i="7"/>
  <c r="D11" i="7"/>
  <c r="C12" i="7"/>
  <c r="D12" i="7"/>
  <c r="C13" i="7"/>
  <c r="D13" i="7"/>
  <c r="E8" i="7"/>
  <c r="F8" i="7"/>
  <c r="G8" i="7"/>
  <c r="H8" i="7"/>
  <c r="E9" i="7"/>
  <c r="F9" i="7"/>
  <c r="G9" i="7"/>
  <c r="H9" i="7"/>
  <c r="E10" i="7"/>
  <c r="F10" i="7"/>
  <c r="G10" i="7"/>
  <c r="H10" i="7"/>
  <c r="E11" i="7"/>
  <c r="F11" i="7"/>
  <c r="G11" i="7"/>
  <c r="H11" i="7"/>
  <c r="E12" i="7"/>
  <c r="F12" i="7"/>
  <c r="G12" i="7"/>
  <c r="H12" i="7"/>
  <c r="E13" i="7"/>
  <c r="F13" i="7"/>
  <c r="T13" i="7" s="1"/>
  <c r="G13" i="7"/>
  <c r="H13" i="7"/>
  <c r="B17" i="7"/>
  <c r="C17" i="7"/>
  <c r="D17" i="7"/>
  <c r="E17" i="7"/>
  <c r="F17" i="7"/>
  <c r="G17" i="7"/>
  <c r="H17" i="7"/>
  <c r="B18" i="7"/>
  <c r="C18" i="7"/>
  <c r="D18" i="7"/>
  <c r="E18" i="7"/>
  <c r="F18" i="7"/>
  <c r="G18" i="7"/>
  <c r="H18" i="7"/>
  <c r="B19" i="7"/>
  <c r="C19" i="7"/>
  <c r="S19" i="7" s="1"/>
  <c r="D19" i="7"/>
  <c r="E19" i="7"/>
  <c r="F19" i="7"/>
  <c r="G19" i="7"/>
  <c r="H19" i="7"/>
  <c r="B20" i="7"/>
  <c r="C20" i="7"/>
  <c r="D20" i="7"/>
  <c r="E20" i="7"/>
  <c r="F20" i="7"/>
  <c r="G20" i="7"/>
  <c r="T20" i="7" s="1"/>
  <c r="U20" i="7" s="1"/>
  <c r="H20" i="7"/>
  <c r="B21" i="7"/>
  <c r="C21" i="7"/>
  <c r="D21" i="7"/>
  <c r="E21" i="7"/>
  <c r="F21" i="7"/>
  <c r="G21" i="7"/>
  <c r="H21" i="7"/>
  <c r="B22" i="7"/>
  <c r="C22" i="7"/>
  <c r="D22" i="7"/>
  <c r="E22" i="7"/>
  <c r="F22" i="7"/>
  <c r="G22" i="7"/>
  <c r="H22" i="7"/>
  <c r="B23" i="7"/>
  <c r="C23" i="7"/>
  <c r="S23" i="7" s="1"/>
  <c r="D23" i="7"/>
  <c r="E23" i="7"/>
  <c r="F23" i="7"/>
  <c r="G23" i="7"/>
  <c r="H23" i="7"/>
  <c r="B24" i="7"/>
  <c r="C24" i="7"/>
  <c r="D24" i="7"/>
  <c r="E24" i="7"/>
  <c r="F24" i="7"/>
  <c r="G24" i="7"/>
  <c r="H24" i="7"/>
  <c r="B25" i="7"/>
  <c r="C25" i="7"/>
  <c r="D25" i="7"/>
  <c r="E25" i="7"/>
  <c r="F25" i="7"/>
  <c r="G25" i="7"/>
  <c r="H25" i="7"/>
  <c r="I25" i="11"/>
  <c r="H25" i="11"/>
  <c r="G25" i="11"/>
  <c r="F25" i="11"/>
  <c r="E25" i="11"/>
  <c r="D25" i="11"/>
  <c r="C25" i="11"/>
  <c r="B25" i="11"/>
  <c r="I24" i="11"/>
  <c r="H24" i="11"/>
  <c r="G24" i="11"/>
  <c r="F24" i="11"/>
  <c r="E24" i="11"/>
  <c r="D24" i="11"/>
  <c r="C24" i="11"/>
  <c r="B24" i="11"/>
  <c r="I23" i="11"/>
  <c r="H23" i="11"/>
  <c r="G23" i="11"/>
  <c r="F23" i="11"/>
  <c r="E23" i="11"/>
  <c r="D23" i="11"/>
  <c r="C23" i="11"/>
  <c r="B23" i="11"/>
  <c r="I22" i="11"/>
  <c r="H22" i="11"/>
  <c r="G22" i="11"/>
  <c r="F22" i="11"/>
  <c r="E22" i="11"/>
  <c r="D22" i="11"/>
  <c r="C22" i="11"/>
  <c r="B22" i="11"/>
  <c r="I21" i="11"/>
  <c r="H21" i="11"/>
  <c r="G21" i="11"/>
  <c r="F21" i="11"/>
  <c r="E21" i="11"/>
  <c r="D21" i="11"/>
  <c r="C21" i="11"/>
  <c r="B21" i="11"/>
  <c r="I20" i="11"/>
  <c r="H20" i="11"/>
  <c r="G20" i="11"/>
  <c r="F20" i="11"/>
  <c r="E20" i="11"/>
  <c r="D20" i="11"/>
  <c r="C20" i="11"/>
  <c r="B20" i="11"/>
  <c r="I19" i="11"/>
  <c r="H19" i="11"/>
  <c r="G19" i="11"/>
  <c r="F19" i="11"/>
  <c r="E19" i="11"/>
  <c r="D19" i="11"/>
  <c r="C19" i="11"/>
  <c r="B19" i="11"/>
  <c r="I18" i="11"/>
  <c r="H18" i="11"/>
  <c r="G18" i="11"/>
  <c r="F18" i="11"/>
  <c r="E18" i="11"/>
  <c r="D18" i="11"/>
  <c r="C18" i="11"/>
  <c r="B18" i="11"/>
  <c r="I17" i="11"/>
  <c r="H17" i="11"/>
  <c r="G17" i="11"/>
  <c r="F17" i="11"/>
  <c r="E17" i="11"/>
  <c r="D17" i="11"/>
  <c r="C17" i="11"/>
  <c r="B17" i="11"/>
  <c r="I13" i="11"/>
  <c r="H13" i="11"/>
  <c r="G13" i="11"/>
  <c r="F13" i="11"/>
  <c r="E13" i="11"/>
  <c r="D13" i="11"/>
  <c r="C13" i="11"/>
  <c r="B13" i="11"/>
  <c r="I12" i="11"/>
  <c r="H12" i="11"/>
  <c r="G12" i="11"/>
  <c r="F12" i="11"/>
  <c r="E12" i="11"/>
  <c r="D12" i="11"/>
  <c r="C12" i="11"/>
  <c r="B12" i="11"/>
  <c r="I11" i="11"/>
  <c r="H11" i="11"/>
  <c r="G11" i="11"/>
  <c r="F11" i="11"/>
  <c r="E11" i="11"/>
  <c r="D11" i="11"/>
  <c r="C11" i="11"/>
  <c r="B11" i="11"/>
  <c r="I10" i="11"/>
  <c r="H10" i="11"/>
  <c r="G10" i="11"/>
  <c r="F10" i="11"/>
  <c r="E10" i="11"/>
  <c r="D10" i="11"/>
  <c r="C10" i="11"/>
  <c r="B10" i="11"/>
  <c r="I9" i="11"/>
  <c r="H9" i="11"/>
  <c r="G9" i="11"/>
  <c r="F9" i="11"/>
  <c r="E9" i="11"/>
  <c r="D9" i="11"/>
  <c r="C9" i="11"/>
  <c r="B9" i="11"/>
  <c r="I8" i="11"/>
  <c r="I14" i="11" s="1"/>
  <c r="H8" i="11"/>
  <c r="G8" i="11"/>
  <c r="F8" i="11"/>
  <c r="E8" i="11"/>
  <c r="D8" i="11"/>
  <c r="C8" i="11"/>
  <c r="B8" i="11"/>
  <c r="I25" i="10"/>
  <c r="H25" i="10"/>
  <c r="G25" i="10"/>
  <c r="F25" i="10"/>
  <c r="E25" i="10"/>
  <c r="D25" i="10"/>
  <c r="C25" i="10"/>
  <c r="B25" i="10"/>
  <c r="I24" i="10"/>
  <c r="H24" i="10"/>
  <c r="G24" i="10"/>
  <c r="F24" i="10"/>
  <c r="E24" i="10"/>
  <c r="D24" i="10"/>
  <c r="C24" i="10"/>
  <c r="B24" i="10"/>
  <c r="I23" i="10"/>
  <c r="H23" i="10"/>
  <c r="G23" i="10"/>
  <c r="F23" i="10"/>
  <c r="E23" i="10"/>
  <c r="D23" i="10"/>
  <c r="C23" i="10"/>
  <c r="B23" i="10"/>
  <c r="I22" i="10"/>
  <c r="H22" i="10"/>
  <c r="G22" i="10"/>
  <c r="F22" i="10"/>
  <c r="E22" i="10"/>
  <c r="D22" i="10"/>
  <c r="C22" i="10"/>
  <c r="B22" i="10"/>
  <c r="I21" i="10"/>
  <c r="K21" i="10" s="1"/>
  <c r="H21" i="10"/>
  <c r="G21" i="10"/>
  <c r="F21" i="10"/>
  <c r="E21" i="10"/>
  <c r="D21" i="10"/>
  <c r="C21" i="10"/>
  <c r="B21" i="10"/>
  <c r="I20" i="10"/>
  <c r="H20" i="10"/>
  <c r="G20" i="10"/>
  <c r="F20" i="10"/>
  <c r="E20" i="10"/>
  <c r="D20" i="10"/>
  <c r="C20" i="10"/>
  <c r="B20" i="10"/>
  <c r="I19" i="10"/>
  <c r="K19" i="10" s="1"/>
  <c r="H19" i="10"/>
  <c r="G19" i="10"/>
  <c r="F19" i="10"/>
  <c r="E19" i="10"/>
  <c r="D19" i="10"/>
  <c r="C19" i="10"/>
  <c r="S19" i="10" s="1"/>
  <c r="B19" i="10"/>
  <c r="I18" i="10"/>
  <c r="K18" i="10" s="1"/>
  <c r="H18" i="10"/>
  <c r="G18" i="10"/>
  <c r="F18" i="10"/>
  <c r="E18" i="10"/>
  <c r="D18" i="10"/>
  <c r="C18" i="10"/>
  <c r="B18" i="10"/>
  <c r="I17" i="10"/>
  <c r="H17" i="10"/>
  <c r="G17" i="10"/>
  <c r="F17" i="10"/>
  <c r="E17" i="10"/>
  <c r="D17" i="10"/>
  <c r="C17" i="10"/>
  <c r="B17" i="10"/>
  <c r="I13" i="10"/>
  <c r="H13" i="10"/>
  <c r="G13" i="10"/>
  <c r="F13" i="10"/>
  <c r="E13" i="10"/>
  <c r="D13" i="10"/>
  <c r="C13" i="10"/>
  <c r="B13" i="10"/>
  <c r="I12" i="10"/>
  <c r="K12" i="10" s="1"/>
  <c r="H12" i="10"/>
  <c r="G12" i="10"/>
  <c r="F12" i="10"/>
  <c r="E12" i="10"/>
  <c r="D12" i="10"/>
  <c r="C12" i="10"/>
  <c r="B12" i="10"/>
  <c r="I11" i="10"/>
  <c r="H11" i="10"/>
  <c r="G11" i="10"/>
  <c r="F11" i="10"/>
  <c r="E11" i="10"/>
  <c r="D11" i="10"/>
  <c r="C11" i="10"/>
  <c r="B11" i="10"/>
  <c r="I10" i="10"/>
  <c r="H10" i="10"/>
  <c r="G10" i="10"/>
  <c r="F10" i="10"/>
  <c r="E10" i="10"/>
  <c r="D10" i="10"/>
  <c r="C10" i="10"/>
  <c r="B10" i="10"/>
  <c r="I9" i="10"/>
  <c r="J9" i="10" s="1"/>
  <c r="K9" i="10" s="1"/>
  <c r="H9" i="10"/>
  <c r="G9" i="10"/>
  <c r="F9" i="10"/>
  <c r="E9" i="10"/>
  <c r="D9" i="10"/>
  <c r="C9" i="10"/>
  <c r="B9" i="10"/>
  <c r="I8" i="10"/>
  <c r="I14" i="10" s="1"/>
  <c r="H8" i="10"/>
  <c r="G8" i="10"/>
  <c r="F8" i="10"/>
  <c r="E8" i="10"/>
  <c r="D8" i="10"/>
  <c r="C8" i="10"/>
  <c r="B8" i="10"/>
  <c r="I25" i="9"/>
  <c r="H25" i="9"/>
  <c r="G25" i="9"/>
  <c r="F25" i="9"/>
  <c r="E25" i="9"/>
  <c r="D25" i="9"/>
  <c r="C25" i="9"/>
  <c r="B25" i="9"/>
  <c r="I24" i="9"/>
  <c r="H24" i="9"/>
  <c r="G24" i="9"/>
  <c r="F24" i="9"/>
  <c r="E24" i="9"/>
  <c r="D24" i="9"/>
  <c r="C24" i="9"/>
  <c r="B24" i="9"/>
  <c r="I23" i="9"/>
  <c r="K23" i="9" s="1"/>
  <c r="H23" i="9"/>
  <c r="G23" i="9"/>
  <c r="F23" i="9"/>
  <c r="E23" i="9"/>
  <c r="D23" i="9"/>
  <c r="C23" i="9"/>
  <c r="B23" i="9"/>
  <c r="I22" i="9"/>
  <c r="H22" i="9"/>
  <c r="G22" i="9"/>
  <c r="F22" i="9"/>
  <c r="E22" i="9"/>
  <c r="D22" i="9"/>
  <c r="C22" i="9"/>
  <c r="B22" i="9"/>
  <c r="I21" i="9"/>
  <c r="H21" i="9"/>
  <c r="G21" i="9"/>
  <c r="F21" i="9"/>
  <c r="E21" i="9"/>
  <c r="D21" i="9"/>
  <c r="C21" i="9"/>
  <c r="B21" i="9"/>
  <c r="I20" i="9"/>
  <c r="K20" i="9" s="1"/>
  <c r="H20" i="9"/>
  <c r="G20" i="9"/>
  <c r="F20" i="9"/>
  <c r="E20" i="9"/>
  <c r="D20" i="9"/>
  <c r="C20" i="9"/>
  <c r="B20" i="9"/>
  <c r="I19" i="9"/>
  <c r="K19" i="9" s="1"/>
  <c r="H19" i="9"/>
  <c r="G19" i="9"/>
  <c r="F19" i="9"/>
  <c r="E19" i="9"/>
  <c r="D19" i="9"/>
  <c r="C19" i="9"/>
  <c r="S19" i="9" s="1"/>
  <c r="B19" i="9"/>
  <c r="I18" i="9"/>
  <c r="K18" i="9" s="1"/>
  <c r="H18" i="9"/>
  <c r="G18" i="9"/>
  <c r="F18" i="9"/>
  <c r="E18" i="9"/>
  <c r="D18" i="9"/>
  <c r="C18" i="9"/>
  <c r="B18" i="9"/>
  <c r="I17" i="9"/>
  <c r="K17" i="9" s="1"/>
  <c r="H17" i="9"/>
  <c r="G17" i="9"/>
  <c r="F17" i="9"/>
  <c r="E17" i="9"/>
  <c r="D17" i="9"/>
  <c r="C17" i="9"/>
  <c r="B17" i="9"/>
  <c r="I13" i="9"/>
  <c r="K13" i="9" s="1"/>
  <c r="H13" i="9"/>
  <c r="G13" i="9"/>
  <c r="F13" i="9"/>
  <c r="E13" i="9"/>
  <c r="D13" i="9"/>
  <c r="C13" i="9"/>
  <c r="B13" i="9"/>
  <c r="I12" i="9"/>
  <c r="H12" i="9"/>
  <c r="G12" i="9"/>
  <c r="F12" i="9"/>
  <c r="E12" i="9"/>
  <c r="D12" i="9"/>
  <c r="C12" i="9"/>
  <c r="B12" i="9"/>
  <c r="I11" i="9"/>
  <c r="J11" i="9" s="1"/>
  <c r="H11" i="9"/>
  <c r="G11" i="9"/>
  <c r="F11" i="9"/>
  <c r="E11" i="9"/>
  <c r="D11" i="9"/>
  <c r="C11" i="9"/>
  <c r="B11" i="9"/>
  <c r="I10" i="9"/>
  <c r="H10" i="9"/>
  <c r="G10" i="9"/>
  <c r="F10" i="9"/>
  <c r="E10" i="9"/>
  <c r="D10" i="9"/>
  <c r="C10" i="9"/>
  <c r="B10" i="9"/>
  <c r="I9" i="9"/>
  <c r="H9" i="9"/>
  <c r="G9" i="9"/>
  <c r="F9" i="9"/>
  <c r="E9" i="9"/>
  <c r="D9" i="9"/>
  <c r="C9" i="9"/>
  <c r="B9" i="9"/>
  <c r="I8" i="9"/>
  <c r="I14" i="9" s="1"/>
  <c r="H8" i="9"/>
  <c r="G8" i="9"/>
  <c r="F8" i="9"/>
  <c r="E8" i="9"/>
  <c r="D8" i="9"/>
  <c r="C8" i="9"/>
  <c r="B8" i="9"/>
  <c r="I25" i="8"/>
  <c r="K25" i="8" s="1"/>
  <c r="H25" i="8"/>
  <c r="G25" i="8"/>
  <c r="F25" i="8"/>
  <c r="E25" i="8"/>
  <c r="D25" i="8"/>
  <c r="C25" i="8"/>
  <c r="B25" i="8"/>
  <c r="I24" i="8"/>
  <c r="K24" i="8" s="1"/>
  <c r="H24" i="8"/>
  <c r="G24" i="8"/>
  <c r="F24" i="8"/>
  <c r="E24" i="8"/>
  <c r="D24" i="8"/>
  <c r="C24" i="8"/>
  <c r="B24" i="8"/>
  <c r="I23" i="8"/>
  <c r="K23" i="8" s="1"/>
  <c r="H23" i="8"/>
  <c r="G23" i="8"/>
  <c r="F23" i="8"/>
  <c r="E23" i="8"/>
  <c r="D23" i="8"/>
  <c r="C23" i="8"/>
  <c r="B23" i="8"/>
  <c r="I22" i="8"/>
  <c r="K22" i="8" s="1"/>
  <c r="H22" i="8"/>
  <c r="G22" i="8"/>
  <c r="F22" i="8"/>
  <c r="E22" i="8"/>
  <c r="D22" i="8"/>
  <c r="C22" i="8"/>
  <c r="B22" i="8"/>
  <c r="I21" i="8"/>
  <c r="K21" i="8" s="1"/>
  <c r="H21" i="8"/>
  <c r="G21" i="8"/>
  <c r="F21" i="8"/>
  <c r="E21" i="8"/>
  <c r="D21" i="8"/>
  <c r="C21" i="8"/>
  <c r="B21" i="8"/>
  <c r="I20" i="8"/>
  <c r="K20" i="8" s="1"/>
  <c r="H20" i="8"/>
  <c r="G20" i="8"/>
  <c r="F20" i="8"/>
  <c r="E20" i="8"/>
  <c r="D20" i="8"/>
  <c r="C20" i="8"/>
  <c r="B20" i="8"/>
  <c r="I19" i="8"/>
  <c r="K19" i="8" s="1"/>
  <c r="H19" i="8"/>
  <c r="G19" i="8"/>
  <c r="F19" i="8"/>
  <c r="E19" i="8"/>
  <c r="D19" i="8"/>
  <c r="C19" i="8"/>
  <c r="S19" i="8" s="1"/>
  <c r="B19" i="8"/>
  <c r="I18" i="8"/>
  <c r="K18" i="8" s="1"/>
  <c r="H18" i="8"/>
  <c r="G18" i="8"/>
  <c r="F18" i="8"/>
  <c r="E18" i="8"/>
  <c r="D18" i="8"/>
  <c r="C18" i="8"/>
  <c r="B18" i="8"/>
  <c r="I17" i="8"/>
  <c r="H17" i="8"/>
  <c r="G17" i="8"/>
  <c r="F17" i="8"/>
  <c r="E17" i="8"/>
  <c r="D17" i="8"/>
  <c r="C17" i="8"/>
  <c r="B17" i="8"/>
  <c r="I13" i="8"/>
  <c r="K13" i="8" s="1"/>
  <c r="H13" i="8"/>
  <c r="G13" i="8"/>
  <c r="F13" i="8"/>
  <c r="E13" i="8"/>
  <c r="D13" i="8"/>
  <c r="C13" i="8"/>
  <c r="B13" i="8"/>
  <c r="I12" i="8"/>
  <c r="K12" i="8" s="1"/>
  <c r="H12" i="8"/>
  <c r="G12" i="8"/>
  <c r="F12" i="8"/>
  <c r="E12" i="8"/>
  <c r="D12" i="8"/>
  <c r="C12" i="8"/>
  <c r="B12" i="8"/>
  <c r="I11" i="8"/>
  <c r="J11" i="8" s="1"/>
  <c r="H11" i="8"/>
  <c r="G11" i="8"/>
  <c r="F11" i="8"/>
  <c r="E11" i="8"/>
  <c r="D11" i="8"/>
  <c r="C11" i="8"/>
  <c r="B11" i="8"/>
  <c r="I10" i="8"/>
  <c r="K10" i="8" s="1"/>
  <c r="H10" i="8"/>
  <c r="G10" i="8"/>
  <c r="F10" i="8"/>
  <c r="E10" i="8"/>
  <c r="D10" i="8"/>
  <c r="C10" i="8"/>
  <c r="B10" i="8"/>
  <c r="I9" i="8"/>
  <c r="J9" i="8" s="1"/>
  <c r="K9" i="8" s="1"/>
  <c r="H9" i="8"/>
  <c r="G9" i="8"/>
  <c r="F9" i="8"/>
  <c r="E9" i="8"/>
  <c r="D9" i="8"/>
  <c r="C9" i="8"/>
  <c r="B9" i="8"/>
  <c r="I8" i="8"/>
  <c r="K8" i="8" s="1"/>
  <c r="H8" i="8"/>
  <c r="G8" i="8"/>
  <c r="F8" i="8"/>
  <c r="E8" i="8"/>
  <c r="D8" i="8"/>
  <c r="C8" i="8"/>
  <c r="B8" i="8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3" i="7"/>
  <c r="K13" i="7" s="1"/>
  <c r="I12" i="7"/>
  <c r="K12" i="7" s="1"/>
  <c r="I11" i="7"/>
  <c r="K11" i="7" s="1"/>
  <c r="I10" i="7"/>
  <c r="J10" i="7" s="1"/>
  <c r="K10" i="7" s="1"/>
  <c r="I9" i="7"/>
  <c r="J9" i="7" s="1"/>
  <c r="K9" i="7" s="1"/>
  <c r="I8" i="7"/>
  <c r="K8" i="7" s="1"/>
  <c r="J26" i="10"/>
  <c r="K25" i="10"/>
  <c r="K24" i="10"/>
  <c r="K23" i="10"/>
  <c r="K22" i="10"/>
  <c r="K20" i="10"/>
  <c r="K13" i="10"/>
  <c r="J13" i="10"/>
  <c r="K11" i="10"/>
  <c r="J11" i="10"/>
  <c r="J10" i="10"/>
  <c r="K10" i="10" s="1"/>
  <c r="J26" i="9"/>
  <c r="K25" i="9"/>
  <c r="K24" i="9"/>
  <c r="K22" i="9"/>
  <c r="K21" i="9"/>
  <c r="K12" i="9"/>
  <c r="J12" i="9"/>
  <c r="J10" i="9"/>
  <c r="K10" i="9" s="1"/>
  <c r="J9" i="9"/>
  <c r="K9" i="9" s="1"/>
  <c r="J26" i="8"/>
  <c r="J13" i="8"/>
  <c r="J26" i="7"/>
  <c r="L20" i="2"/>
  <c r="K11" i="14"/>
  <c r="L22" i="2"/>
  <c r="L23" i="2"/>
  <c r="L24" i="2"/>
  <c r="L25" i="2"/>
  <c r="L11" i="2"/>
  <c r="L12" i="2"/>
  <c r="L13" i="2"/>
  <c r="J10" i="8" l="1"/>
  <c r="K11" i="8"/>
  <c r="I26" i="8"/>
  <c r="J13" i="7"/>
  <c r="S9" i="8"/>
  <c r="S10" i="8"/>
  <c r="S11" i="8"/>
  <c r="S12" i="8"/>
  <c r="S13" i="8"/>
  <c r="S20" i="8"/>
  <c r="S25" i="8"/>
  <c r="S9" i="9"/>
  <c r="S10" i="9"/>
  <c r="S11" i="9"/>
  <c r="S13" i="9"/>
  <c r="S22" i="9"/>
  <c r="S11" i="10"/>
  <c r="S12" i="10"/>
  <c r="S20" i="10"/>
  <c r="L24" i="7"/>
  <c r="N24" i="7" s="1"/>
  <c r="S21" i="7"/>
  <c r="T11" i="7"/>
  <c r="U11" i="7" s="1"/>
  <c r="T9" i="7"/>
  <c r="U9" i="7" s="1"/>
  <c r="L20" i="7"/>
  <c r="P20" i="7" s="1"/>
  <c r="T25" i="8"/>
  <c r="U25" i="8" s="1"/>
  <c r="T10" i="7"/>
  <c r="U10" i="7" s="1"/>
  <c r="J11" i="7"/>
  <c r="K11" i="9"/>
  <c r="J13" i="9"/>
  <c r="T20" i="9"/>
  <c r="U20" i="9" s="1"/>
  <c r="S20" i="9"/>
  <c r="L24" i="9"/>
  <c r="N24" i="9" s="1"/>
  <c r="S24" i="9"/>
  <c r="T10" i="8"/>
  <c r="U10" i="8" s="1"/>
  <c r="L23" i="7"/>
  <c r="Q23" i="7" s="1"/>
  <c r="J12" i="8"/>
  <c r="J14" i="8" s="1"/>
  <c r="J27" i="8" s="1"/>
  <c r="S25" i="7"/>
  <c r="L21" i="9"/>
  <c r="N21" i="9" s="1"/>
  <c r="S21" i="9"/>
  <c r="L23" i="10"/>
  <c r="P23" i="10" s="1"/>
  <c r="S23" i="10"/>
  <c r="T25" i="7"/>
  <c r="U25" i="7" s="1"/>
  <c r="T12" i="7"/>
  <c r="U12" i="7" s="1"/>
  <c r="S12" i="7"/>
  <c r="T13" i="8"/>
  <c r="U13" i="8" s="1"/>
  <c r="S24" i="7"/>
  <c r="L11" i="7"/>
  <c r="N11" i="7" s="1"/>
  <c r="S11" i="7"/>
  <c r="T23" i="7"/>
  <c r="U23" i="7" s="1"/>
  <c r="S10" i="7"/>
  <c r="T22" i="8"/>
  <c r="U22" i="8" s="1"/>
  <c r="S22" i="8"/>
  <c r="T23" i="8"/>
  <c r="U23" i="8" s="1"/>
  <c r="S23" i="8"/>
  <c r="T24" i="8"/>
  <c r="U24" i="8" s="1"/>
  <c r="S24" i="8"/>
  <c r="T12" i="9"/>
  <c r="U12" i="9" s="1"/>
  <c r="S12" i="9"/>
  <c r="L21" i="10"/>
  <c r="M21" i="10" s="1"/>
  <c r="S21" i="10"/>
  <c r="T24" i="10"/>
  <c r="U24" i="10" s="1"/>
  <c r="S24" i="10"/>
  <c r="T21" i="8"/>
  <c r="U21" i="8" s="1"/>
  <c r="S21" i="8"/>
  <c r="L23" i="9"/>
  <c r="Q23" i="9" s="1"/>
  <c r="S23" i="9"/>
  <c r="L25" i="9"/>
  <c r="P25" i="9" s="1"/>
  <c r="S25" i="9"/>
  <c r="T9" i="10"/>
  <c r="U9" i="10" s="1"/>
  <c r="S9" i="10"/>
  <c r="T10" i="10"/>
  <c r="U10" i="10" s="1"/>
  <c r="S10" i="10"/>
  <c r="T13" i="10"/>
  <c r="U13" i="10" s="1"/>
  <c r="S13" i="10"/>
  <c r="T22" i="10"/>
  <c r="U22" i="10" s="1"/>
  <c r="S22" i="10"/>
  <c r="L25" i="10"/>
  <c r="P25" i="10" s="1"/>
  <c r="S25" i="10"/>
  <c r="T22" i="7"/>
  <c r="U22" i="7" s="1"/>
  <c r="S22" i="7"/>
  <c r="T11" i="8"/>
  <c r="U11" i="8" s="1"/>
  <c r="S20" i="7"/>
  <c r="S13" i="7"/>
  <c r="S9" i="7"/>
  <c r="S17" i="10"/>
  <c r="S17" i="9"/>
  <c r="S8" i="7"/>
  <c r="S18" i="8"/>
  <c r="S18" i="9"/>
  <c r="S18" i="10"/>
  <c r="S18" i="7"/>
  <c r="S17" i="7"/>
  <c r="S8" i="8"/>
  <c r="S8" i="9"/>
  <c r="S8" i="10"/>
  <c r="T17" i="8"/>
  <c r="U17" i="8" s="1"/>
  <c r="T17" i="10"/>
  <c r="U17" i="10" s="1"/>
  <c r="T8" i="9"/>
  <c r="U8" i="9" s="1"/>
  <c r="T8" i="10"/>
  <c r="U8" i="10" s="1"/>
  <c r="L21" i="7"/>
  <c r="N21" i="7" s="1"/>
  <c r="I14" i="8"/>
  <c r="I27" i="8" s="1"/>
  <c r="L9" i="8"/>
  <c r="T8" i="7"/>
  <c r="U8" i="7" s="1"/>
  <c r="T19" i="10"/>
  <c r="U19" i="10" s="1"/>
  <c r="I26" i="10"/>
  <c r="I27" i="10" s="1"/>
  <c r="I26" i="9"/>
  <c r="I27" i="9" s="1"/>
  <c r="K17" i="10"/>
  <c r="K26" i="10" s="1"/>
  <c r="K8" i="10"/>
  <c r="L8" i="10" s="1"/>
  <c r="T19" i="9"/>
  <c r="U19" i="9" s="1"/>
  <c r="T24" i="9"/>
  <c r="U24" i="9" s="1"/>
  <c r="L25" i="7"/>
  <c r="P25" i="7" s="1"/>
  <c r="T18" i="7"/>
  <c r="U18" i="7" s="1"/>
  <c r="T17" i="7"/>
  <c r="U17" i="7" s="1"/>
  <c r="I26" i="7"/>
  <c r="K26" i="7"/>
  <c r="T21" i="9"/>
  <c r="U21" i="9" s="1"/>
  <c r="T17" i="9"/>
  <c r="U17" i="9" s="1"/>
  <c r="T23" i="9"/>
  <c r="U23" i="9" s="1"/>
  <c r="T21" i="7"/>
  <c r="U21" i="7" s="1"/>
  <c r="L23" i="8"/>
  <c r="O23" i="8" s="1"/>
  <c r="L17" i="9"/>
  <c r="L20" i="9"/>
  <c r="M20" i="9" s="1"/>
  <c r="L19" i="10"/>
  <c r="P19" i="10" s="1"/>
  <c r="T19" i="7"/>
  <c r="U19" i="7" s="1"/>
  <c r="L24" i="10"/>
  <c r="M24" i="10" s="1"/>
  <c r="L18" i="9"/>
  <c r="O18" i="9" s="1"/>
  <c r="L22" i="9"/>
  <c r="Q22" i="9" s="1"/>
  <c r="T25" i="9"/>
  <c r="U25" i="9" s="1"/>
  <c r="L24" i="8"/>
  <c r="N24" i="8" s="1"/>
  <c r="I14" i="7"/>
  <c r="L10" i="8"/>
  <c r="N10" i="8" s="1"/>
  <c r="L10" i="9"/>
  <c r="J12" i="7"/>
  <c r="K8" i="9"/>
  <c r="J12" i="10"/>
  <c r="J14" i="10" s="1"/>
  <c r="J27" i="10" s="1"/>
  <c r="L13" i="7"/>
  <c r="P13" i="7" s="1"/>
  <c r="L11" i="9"/>
  <c r="O11" i="9" s="1"/>
  <c r="T8" i="8"/>
  <c r="U8" i="8" s="1"/>
  <c r="T9" i="8"/>
  <c r="U9" i="8" s="1"/>
  <c r="L12" i="7"/>
  <c r="P12" i="7" s="1"/>
  <c r="L8" i="7"/>
  <c r="L9" i="7"/>
  <c r="L10" i="7"/>
  <c r="Q10" i="7" s="1"/>
  <c r="L18" i="7"/>
  <c r="P18" i="7" s="1"/>
  <c r="L19" i="7"/>
  <c r="P19" i="7" s="1"/>
  <c r="T24" i="7"/>
  <c r="U24" i="7" s="1"/>
  <c r="L22" i="7"/>
  <c r="Q22" i="7" s="1"/>
  <c r="L9" i="10"/>
  <c r="M9" i="10" s="1"/>
  <c r="T21" i="10"/>
  <c r="U21" i="10" s="1"/>
  <c r="L11" i="10"/>
  <c r="P11" i="10" s="1"/>
  <c r="L13" i="10"/>
  <c r="P13" i="10" s="1"/>
  <c r="L22" i="10"/>
  <c r="M22" i="10" s="1"/>
  <c r="T25" i="10"/>
  <c r="U25" i="10" s="1"/>
  <c r="L12" i="10"/>
  <c r="M12" i="10" s="1"/>
  <c r="L18" i="10"/>
  <c r="M18" i="10" s="1"/>
  <c r="T20" i="10"/>
  <c r="U20" i="10" s="1"/>
  <c r="T11" i="10"/>
  <c r="U11" i="10" s="1"/>
  <c r="T23" i="10"/>
  <c r="U23" i="10" s="1"/>
  <c r="L10" i="10"/>
  <c r="T12" i="10"/>
  <c r="U12" i="10" s="1"/>
  <c r="T18" i="10"/>
  <c r="U18" i="10" s="1"/>
  <c r="L20" i="10"/>
  <c r="O20" i="10" s="1"/>
  <c r="T9" i="9"/>
  <c r="U9" i="9" s="1"/>
  <c r="T10" i="9"/>
  <c r="U10" i="9" s="1"/>
  <c r="T13" i="9"/>
  <c r="U13" i="9" s="1"/>
  <c r="T22" i="9"/>
  <c r="U22" i="9" s="1"/>
  <c r="L9" i="9"/>
  <c r="T11" i="9"/>
  <c r="U11" i="9" s="1"/>
  <c r="J14" i="9"/>
  <c r="J27" i="9" s="1"/>
  <c r="T18" i="9"/>
  <c r="U18" i="9" s="1"/>
  <c r="L12" i="9"/>
  <c r="P12" i="9" s="1"/>
  <c r="L13" i="9"/>
  <c r="Q13" i="9" s="1"/>
  <c r="L19" i="9"/>
  <c r="P19" i="9" s="1"/>
  <c r="L18" i="8"/>
  <c r="P18" i="8" s="1"/>
  <c r="L19" i="8"/>
  <c r="L21" i="8"/>
  <c r="N21" i="8" s="1"/>
  <c r="T12" i="8"/>
  <c r="U12" i="8" s="1"/>
  <c r="K17" i="8"/>
  <c r="L17" i="8" s="1"/>
  <c r="S17" i="8" s="1"/>
  <c r="L8" i="8"/>
  <c r="L12" i="8"/>
  <c r="P12" i="8" s="1"/>
  <c r="T19" i="8"/>
  <c r="U19" i="8" s="1"/>
  <c r="L11" i="8"/>
  <c r="Q11" i="8" s="1"/>
  <c r="T18" i="8"/>
  <c r="U18" i="8" s="1"/>
  <c r="T20" i="8"/>
  <c r="U20" i="8" s="1"/>
  <c r="L22" i="8"/>
  <c r="M22" i="8" s="1"/>
  <c r="L20" i="8"/>
  <c r="O20" i="8" s="1"/>
  <c r="L13" i="8"/>
  <c r="Q13" i="8" s="1"/>
  <c r="L25" i="8"/>
  <c r="M25" i="8" s="1"/>
  <c r="K14" i="8"/>
  <c r="O24" i="7"/>
  <c r="N25" i="10"/>
  <c r="K26" i="9"/>
  <c r="K14" i="7"/>
  <c r="O20" i="7"/>
  <c r="L17" i="7"/>
  <c r="P24" i="7"/>
  <c r="O23" i="7"/>
  <c r="Q24" i="7"/>
  <c r="U13" i="7"/>
  <c r="M24" i="7"/>
  <c r="O25" i="7"/>
  <c r="T25" i="2"/>
  <c r="U25" i="2" s="1"/>
  <c r="Q25" i="2"/>
  <c r="P25" i="2"/>
  <c r="O25" i="2"/>
  <c r="N25" i="2"/>
  <c r="M25" i="2"/>
  <c r="T24" i="2"/>
  <c r="U24" i="2" s="1"/>
  <c r="Q24" i="2"/>
  <c r="P24" i="2"/>
  <c r="O24" i="2"/>
  <c r="N24" i="2"/>
  <c r="M24" i="2"/>
  <c r="T23" i="2"/>
  <c r="U23" i="2" s="1"/>
  <c r="Q23" i="2"/>
  <c r="P23" i="2"/>
  <c r="O23" i="2"/>
  <c r="N23" i="2"/>
  <c r="M23" i="2"/>
  <c r="T22" i="2"/>
  <c r="U22" i="2" s="1"/>
  <c r="Q22" i="2"/>
  <c r="P22" i="2"/>
  <c r="O22" i="2"/>
  <c r="N22" i="2"/>
  <c r="M22" i="2"/>
  <c r="T21" i="2"/>
  <c r="U21" i="2" s="1"/>
  <c r="T20" i="2"/>
  <c r="U20" i="2" s="1"/>
  <c r="Q20" i="2"/>
  <c r="P20" i="2"/>
  <c r="N20" i="2"/>
  <c r="M20" i="2"/>
  <c r="T19" i="2"/>
  <c r="U19" i="2" s="1"/>
  <c r="T18" i="2"/>
  <c r="U18" i="2" s="1"/>
  <c r="T17" i="2"/>
  <c r="U17" i="2" s="1"/>
  <c r="T13" i="2"/>
  <c r="U13" i="2" s="1"/>
  <c r="N13" i="2"/>
  <c r="T12" i="2"/>
  <c r="U12" i="2" s="1"/>
  <c r="T11" i="2"/>
  <c r="U11" i="2" s="1"/>
  <c r="T10" i="2"/>
  <c r="U10" i="2" s="1"/>
  <c r="T9" i="2"/>
  <c r="U9" i="2" s="1"/>
  <c r="Q13" i="2"/>
  <c r="P12" i="2"/>
  <c r="O11" i="2"/>
  <c r="T8" i="2"/>
  <c r="Q10" i="8" l="1"/>
  <c r="Q23" i="10"/>
  <c r="O12" i="10"/>
  <c r="N12" i="10"/>
  <c r="Q20" i="7"/>
  <c r="P24" i="9"/>
  <c r="L17" i="10"/>
  <c r="M17" i="10" s="1"/>
  <c r="N12" i="7"/>
  <c r="P23" i="7"/>
  <c r="N20" i="7"/>
  <c r="J14" i="7"/>
  <c r="J27" i="7" s="1"/>
  <c r="P22" i="9"/>
  <c r="M20" i="7"/>
  <c r="M13" i="7"/>
  <c r="M21" i="9"/>
  <c r="Q21" i="7"/>
  <c r="M23" i="7"/>
  <c r="Q24" i="10"/>
  <c r="Q21" i="10"/>
  <c r="P21" i="7"/>
  <c r="Q22" i="8"/>
  <c r="Q11" i="7"/>
  <c r="M11" i="8"/>
  <c r="N21" i="10"/>
  <c r="P11" i="8"/>
  <c r="P21" i="10"/>
  <c r="M22" i="7"/>
  <c r="N25" i="9"/>
  <c r="P11" i="7"/>
  <c r="K14" i="9"/>
  <c r="K27" i="9" s="1"/>
  <c r="N12" i="8"/>
  <c r="P23" i="9"/>
  <c r="O24" i="10"/>
  <c r="O24" i="9"/>
  <c r="P21" i="9"/>
  <c r="Q24" i="9"/>
  <c r="M11" i="7"/>
  <c r="M23" i="9"/>
  <c r="M12" i="7"/>
  <c r="O21" i="9"/>
  <c r="O23" i="9"/>
  <c r="N24" i="10"/>
  <c r="P24" i="10"/>
  <c r="N23" i="9"/>
  <c r="M23" i="10"/>
  <c r="N23" i="10"/>
  <c r="M24" i="9"/>
  <c r="Q21" i="9"/>
  <c r="O11" i="7"/>
  <c r="O23" i="10"/>
  <c r="M21" i="7"/>
  <c r="N13" i="9"/>
  <c r="O21" i="7"/>
  <c r="O25" i="9"/>
  <c r="N22" i="9"/>
  <c r="N23" i="8"/>
  <c r="Q25" i="9"/>
  <c r="Q11" i="9"/>
  <c r="Q23" i="8"/>
  <c r="O21" i="10"/>
  <c r="M22" i="9"/>
  <c r="N13" i="7"/>
  <c r="M25" i="9"/>
  <c r="M25" i="10"/>
  <c r="N23" i="7"/>
  <c r="R23" i="7" s="1"/>
  <c r="V23" i="7" s="1"/>
  <c r="W23" i="7" s="1"/>
  <c r="X23" i="7" s="1"/>
  <c r="M12" i="8"/>
  <c r="M11" i="9"/>
  <c r="Q20" i="10"/>
  <c r="N10" i="7"/>
  <c r="O22" i="10"/>
  <c r="N11" i="9"/>
  <c r="Q25" i="10"/>
  <c r="M20" i="10"/>
  <c r="O13" i="7"/>
  <c r="O25" i="10"/>
  <c r="P11" i="9"/>
  <c r="M25" i="7"/>
  <c r="Q13" i="7"/>
  <c r="O13" i="9"/>
  <c r="M13" i="9"/>
  <c r="Q18" i="8"/>
  <c r="Q18" i="9"/>
  <c r="N18" i="10"/>
  <c r="N18" i="9"/>
  <c r="P18" i="9"/>
  <c r="Q18" i="10"/>
  <c r="L8" i="9"/>
  <c r="M8" i="9" s="1"/>
  <c r="N19" i="10"/>
  <c r="S26" i="9"/>
  <c r="O9" i="8"/>
  <c r="K14" i="10"/>
  <c r="K27" i="10" s="1"/>
  <c r="P9" i="8"/>
  <c r="N9" i="8"/>
  <c r="Q9" i="10"/>
  <c r="Q9" i="9"/>
  <c r="P9" i="7"/>
  <c r="Q9" i="8"/>
  <c r="M9" i="8"/>
  <c r="Q8" i="8"/>
  <c r="T14" i="7"/>
  <c r="Q8" i="7"/>
  <c r="P10" i="9"/>
  <c r="O10" i="10"/>
  <c r="O10" i="8"/>
  <c r="P10" i="7"/>
  <c r="M10" i="7"/>
  <c r="U14" i="7"/>
  <c r="Q18" i="7"/>
  <c r="P20" i="8"/>
  <c r="M18" i="9"/>
  <c r="K27" i="7"/>
  <c r="P10" i="8"/>
  <c r="Q10" i="9"/>
  <c r="M10" i="8"/>
  <c r="N10" i="9"/>
  <c r="P10" i="10"/>
  <c r="O10" i="9"/>
  <c r="M10" i="9"/>
  <c r="M19" i="10"/>
  <c r="O19" i="10"/>
  <c r="N19" i="7"/>
  <c r="Q19" i="7"/>
  <c r="Q19" i="9"/>
  <c r="M19" i="7"/>
  <c r="N19" i="9"/>
  <c r="Q19" i="10"/>
  <c r="O19" i="7"/>
  <c r="M19" i="9"/>
  <c r="U26" i="7"/>
  <c r="I27" i="7"/>
  <c r="O17" i="9"/>
  <c r="M9" i="7"/>
  <c r="U14" i="8"/>
  <c r="N8" i="8"/>
  <c r="O8" i="10"/>
  <c r="N8" i="10"/>
  <c r="P8" i="8"/>
  <c r="T14" i="8"/>
  <c r="O20" i="9"/>
  <c r="P20" i="9"/>
  <c r="M24" i="8"/>
  <c r="U26" i="8"/>
  <c r="P17" i="9"/>
  <c r="M17" i="9"/>
  <c r="T26" i="10"/>
  <c r="N25" i="7"/>
  <c r="L26" i="9"/>
  <c r="O22" i="9"/>
  <c r="O19" i="9"/>
  <c r="U26" i="10"/>
  <c r="N22" i="7"/>
  <c r="Q20" i="8"/>
  <c r="M21" i="8"/>
  <c r="N17" i="9"/>
  <c r="O24" i="8"/>
  <c r="N20" i="10"/>
  <c r="T26" i="7"/>
  <c r="O21" i="8"/>
  <c r="P23" i="8"/>
  <c r="M23" i="8"/>
  <c r="N20" i="8"/>
  <c r="Q20" i="9"/>
  <c r="N20" i="9"/>
  <c r="Q25" i="7"/>
  <c r="Q17" i="9"/>
  <c r="O22" i="7"/>
  <c r="M20" i="8"/>
  <c r="Q24" i="8"/>
  <c r="P24" i="8"/>
  <c r="P20" i="10"/>
  <c r="Q13" i="10"/>
  <c r="N8" i="7"/>
  <c r="O13" i="8"/>
  <c r="M13" i="8"/>
  <c r="M13" i="10"/>
  <c r="L14" i="10"/>
  <c r="O13" i="10"/>
  <c r="N9" i="10"/>
  <c r="P8" i="10"/>
  <c r="P9" i="10"/>
  <c r="Q12" i="10"/>
  <c r="M8" i="7"/>
  <c r="N13" i="8"/>
  <c r="N13" i="10"/>
  <c r="P8" i="7"/>
  <c r="O10" i="7"/>
  <c r="U14" i="10"/>
  <c r="N9" i="7"/>
  <c r="O9" i="7"/>
  <c r="O8" i="7"/>
  <c r="O12" i="7"/>
  <c r="L14" i="7"/>
  <c r="Q12" i="7"/>
  <c r="Q9" i="7"/>
  <c r="N18" i="7"/>
  <c r="O18" i="7"/>
  <c r="M18" i="7"/>
  <c r="P22" i="7"/>
  <c r="R24" i="7"/>
  <c r="V24" i="7" s="1"/>
  <c r="W24" i="7" s="1"/>
  <c r="X24" i="7" s="1"/>
  <c r="Q10" i="10"/>
  <c r="M8" i="10"/>
  <c r="N22" i="10"/>
  <c r="M10" i="10"/>
  <c r="N11" i="10"/>
  <c r="P22" i="10"/>
  <c r="P12" i="10"/>
  <c r="P18" i="10"/>
  <c r="O18" i="10"/>
  <c r="Q22" i="10"/>
  <c r="Q8" i="10"/>
  <c r="O9" i="10"/>
  <c r="M11" i="10"/>
  <c r="O11" i="10"/>
  <c r="Q11" i="10"/>
  <c r="N10" i="10"/>
  <c r="T14" i="10"/>
  <c r="P9" i="9"/>
  <c r="O12" i="9"/>
  <c r="U26" i="9"/>
  <c r="M12" i="9"/>
  <c r="N12" i="9"/>
  <c r="T14" i="9"/>
  <c r="Q12" i="9"/>
  <c r="T26" i="9"/>
  <c r="O9" i="9"/>
  <c r="M9" i="9"/>
  <c r="N9" i="9"/>
  <c r="U14" i="9"/>
  <c r="P13" i="9"/>
  <c r="P17" i="8"/>
  <c r="Q17" i="8"/>
  <c r="M17" i="8"/>
  <c r="O17" i="8"/>
  <c r="N17" i="8"/>
  <c r="L26" i="8"/>
  <c r="T26" i="8"/>
  <c r="O22" i="8"/>
  <c r="N22" i="8"/>
  <c r="P25" i="8"/>
  <c r="Q25" i="8"/>
  <c r="O18" i="8"/>
  <c r="N18" i="8"/>
  <c r="M18" i="8"/>
  <c r="O25" i="8"/>
  <c r="P22" i="8"/>
  <c r="K26" i="8"/>
  <c r="K27" i="8" s="1"/>
  <c r="N11" i="8"/>
  <c r="O11" i="8"/>
  <c r="N25" i="8"/>
  <c r="N19" i="8"/>
  <c r="Q19" i="8"/>
  <c r="P19" i="8"/>
  <c r="O19" i="8"/>
  <c r="M19" i="8"/>
  <c r="M8" i="8"/>
  <c r="O8" i="8"/>
  <c r="L14" i="8"/>
  <c r="P13" i="8"/>
  <c r="O12" i="8"/>
  <c r="Q12" i="8"/>
  <c r="P21" i="8"/>
  <c r="Q21" i="8"/>
  <c r="Q17" i="7"/>
  <c r="P17" i="7"/>
  <c r="O17" i="7"/>
  <c r="L26" i="7"/>
  <c r="N17" i="7"/>
  <c r="M17" i="7"/>
  <c r="R23" i="2"/>
  <c r="V23" i="2" s="1"/>
  <c r="W23" i="2" s="1"/>
  <c r="X23" i="2" s="1"/>
  <c r="P11" i="2"/>
  <c r="R24" i="2"/>
  <c r="V24" i="2" s="1"/>
  <c r="W24" i="2" s="1"/>
  <c r="R25" i="2"/>
  <c r="V25" i="2" s="1"/>
  <c r="W25" i="2" s="1"/>
  <c r="R22" i="2"/>
  <c r="V22" i="2" s="1"/>
  <c r="W22" i="2" s="1"/>
  <c r="Q12" i="2"/>
  <c r="M11" i="2"/>
  <c r="Q11" i="2"/>
  <c r="N12" i="2"/>
  <c r="O13" i="2"/>
  <c r="N11" i="2"/>
  <c r="O12" i="2"/>
  <c r="P13" i="2"/>
  <c r="M12" i="2"/>
  <c r="M13" i="2"/>
  <c r="O17" i="10" l="1"/>
  <c r="R25" i="10"/>
  <c r="V25" i="10" s="1"/>
  <c r="W25" i="10" s="1"/>
  <c r="X25" i="10" s="1"/>
  <c r="R21" i="9"/>
  <c r="V21" i="9" s="1"/>
  <c r="W21" i="9" s="1"/>
  <c r="X21" i="9" s="1"/>
  <c r="P17" i="10"/>
  <c r="P26" i="10" s="1"/>
  <c r="R21" i="10"/>
  <c r="V21" i="10" s="1"/>
  <c r="W21" i="10" s="1"/>
  <c r="X21" i="10" s="1"/>
  <c r="R20" i="7"/>
  <c r="V20" i="7" s="1"/>
  <c r="W20" i="7" s="1"/>
  <c r="X20" i="7" s="1"/>
  <c r="R12" i="7"/>
  <c r="V12" i="7" s="1"/>
  <c r="W12" i="7" s="1"/>
  <c r="X12" i="7" s="1"/>
  <c r="L26" i="10"/>
  <c r="L27" i="10" s="1"/>
  <c r="R24" i="10"/>
  <c r="V24" i="10" s="1"/>
  <c r="W24" i="10" s="1"/>
  <c r="X24" i="10" s="1"/>
  <c r="Q17" i="10"/>
  <c r="R21" i="7"/>
  <c r="V21" i="7" s="1"/>
  <c r="W21" i="7" s="1"/>
  <c r="X21" i="7" s="1"/>
  <c r="N17" i="10"/>
  <c r="N26" i="10" s="1"/>
  <c r="R23" i="9"/>
  <c r="V23" i="9" s="1"/>
  <c r="W23" i="9" s="1"/>
  <c r="X23" i="9" s="1"/>
  <c r="R24" i="9"/>
  <c r="V24" i="9" s="1"/>
  <c r="W24" i="9" s="1"/>
  <c r="X24" i="9" s="1"/>
  <c r="R13" i="7"/>
  <c r="V13" i="7" s="1"/>
  <c r="W13" i="7" s="1"/>
  <c r="X13" i="7" s="1"/>
  <c r="R22" i="7"/>
  <c r="V22" i="7" s="1"/>
  <c r="W22" i="7" s="1"/>
  <c r="X22" i="7" s="1"/>
  <c r="R11" i="7"/>
  <c r="V11" i="7" s="1"/>
  <c r="W11" i="7" s="1"/>
  <c r="X11" i="7" s="1"/>
  <c r="R22" i="9"/>
  <c r="V22" i="9" s="1"/>
  <c r="W22" i="9" s="1"/>
  <c r="X22" i="9" s="1"/>
  <c r="R23" i="10"/>
  <c r="V23" i="10" s="1"/>
  <c r="W23" i="10" s="1"/>
  <c r="X23" i="10" s="1"/>
  <c r="R11" i="8"/>
  <c r="V11" i="8" s="1"/>
  <c r="W11" i="8" s="1"/>
  <c r="X11" i="8" s="1"/>
  <c r="R20" i="9"/>
  <c r="V20" i="9" s="1"/>
  <c r="W20" i="9" s="1"/>
  <c r="X20" i="9" s="1"/>
  <c r="P26" i="7"/>
  <c r="R24" i="8"/>
  <c r="V24" i="8" s="1"/>
  <c r="W24" i="8" s="1"/>
  <c r="X24" i="8" s="1"/>
  <c r="R13" i="10"/>
  <c r="V13" i="10" s="1"/>
  <c r="W13" i="10" s="1"/>
  <c r="X13" i="10" s="1"/>
  <c r="R23" i="8"/>
  <c r="V23" i="8" s="1"/>
  <c r="W23" i="8" s="1"/>
  <c r="X23" i="8" s="1"/>
  <c r="R25" i="7"/>
  <c r="V25" i="7" s="1"/>
  <c r="W25" i="7" s="1"/>
  <c r="X25" i="7" s="1"/>
  <c r="R11" i="9"/>
  <c r="V11" i="9" s="1"/>
  <c r="W11" i="9" s="1"/>
  <c r="X11" i="9" s="1"/>
  <c r="R25" i="9"/>
  <c r="V25" i="9" s="1"/>
  <c r="W25" i="9" s="1"/>
  <c r="X25" i="9" s="1"/>
  <c r="M26" i="10"/>
  <c r="R12" i="8"/>
  <c r="V12" i="8" s="1"/>
  <c r="W12" i="8" s="1"/>
  <c r="X12" i="8" s="1"/>
  <c r="R25" i="8"/>
  <c r="V25" i="8" s="1"/>
  <c r="W25" i="8" s="1"/>
  <c r="X25" i="8" s="1"/>
  <c r="R13" i="9"/>
  <c r="V13" i="9" s="1"/>
  <c r="W13" i="9" s="1"/>
  <c r="X13" i="9" s="1"/>
  <c r="R20" i="10"/>
  <c r="V20" i="10" s="1"/>
  <c r="W20" i="10" s="1"/>
  <c r="X20" i="10" s="1"/>
  <c r="P8" i="9"/>
  <c r="P14" i="9" s="1"/>
  <c r="N8" i="9"/>
  <c r="N14" i="9" s="1"/>
  <c r="Q8" i="9"/>
  <c r="Q14" i="9" s="1"/>
  <c r="O8" i="9"/>
  <c r="O14" i="9" s="1"/>
  <c r="L14" i="9"/>
  <c r="L27" i="9" s="1"/>
  <c r="P26" i="9"/>
  <c r="R18" i="9"/>
  <c r="V18" i="9" s="1"/>
  <c r="W18" i="9" s="1"/>
  <c r="X18" i="9" s="1"/>
  <c r="M26" i="9"/>
  <c r="R10" i="7"/>
  <c r="V10" i="7" s="1"/>
  <c r="W10" i="7" s="1"/>
  <c r="X10" i="7" s="1"/>
  <c r="R9" i="8"/>
  <c r="V9" i="8" s="1"/>
  <c r="W9" i="8" s="1"/>
  <c r="X9" i="8" s="1"/>
  <c r="T27" i="7"/>
  <c r="Q14" i="7"/>
  <c r="M14" i="7"/>
  <c r="Q14" i="8"/>
  <c r="R10" i="8"/>
  <c r="V10" i="8" s="1"/>
  <c r="W10" i="8" s="1"/>
  <c r="X10" i="8" s="1"/>
  <c r="P14" i="7"/>
  <c r="R10" i="9"/>
  <c r="V10" i="9" s="1"/>
  <c r="W10" i="9" s="1"/>
  <c r="X10" i="9" s="1"/>
  <c r="U27" i="7"/>
  <c r="R19" i="10"/>
  <c r="V19" i="10" s="1"/>
  <c r="W19" i="10" s="1"/>
  <c r="X19" i="10" s="1"/>
  <c r="N14" i="8"/>
  <c r="M14" i="8"/>
  <c r="S14" i="8"/>
  <c r="R19" i="9"/>
  <c r="V19" i="9" s="1"/>
  <c r="W19" i="9" s="1"/>
  <c r="X19" i="9" s="1"/>
  <c r="R18" i="10"/>
  <c r="V18" i="10" s="1"/>
  <c r="W18" i="10" s="1"/>
  <c r="X18" i="10" s="1"/>
  <c r="R19" i="7"/>
  <c r="V19" i="7" s="1"/>
  <c r="W19" i="7" s="1"/>
  <c r="X19" i="7" s="1"/>
  <c r="Q26" i="9"/>
  <c r="O26" i="9"/>
  <c r="O26" i="10"/>
  <c r="M26" i="8"/>
  <c r="R18" i="8"/>
  <c r="V18" i="8" s="1"/>
  <c r="W18" i="8" s="1"/>
  <c r="X18" i="8" s="1"/>
  <c r="T27" i="10"/>
  <c r="S26" i="10"/>
  <c r="U27" i="10"/>
  <c r="Q26" i="10"/>
  <c r="N26" i="8"/>
  <c r="R17" i="9"/>
  <c r="V17" i="9" s="1"/>
  <c r="N26" i="9"/>
  <c r="R9" i="7"/>
  <c r="V9" i="7" s="1"/>
  <c r="W9" i="7" s="1"/>
  <c r="X9" i="7" s="1"/>
  <c r="R9" i="10"/>
  <c r="V9" i="10" s="1"/>
  <c r="W9" i="10" s="1"/>
  <c r="X9" i="10" s="1"/>
  <c r="U27" i="8"/>
  <c r="L27" i="7"/>
  <c r="O14" i="10"/>
  <c r="P14" i="8"/>
  <c r="R8" i="7"/>
  <c r="R8" i="8"/>
  <c r="V8" i="8" s="1"/>
  <c r="T27" i="8"/>
  <c r="L27" i="8"/>
  <c r="N14" i="7"/>
  <c r="Q26" i="7"/>
  <c r="S26" i="8"/>
  <c r="R20" i="8"/>
  <c r="V20" i="8" s="1"/>
  <c r="W20" i="8" s="1"/>
  <c r="X20" i="8" s="1"/>
  <c r="S26" i="7"/>
  <c r="R17" i="8"/>
  <c r="V17" i="8" s="1"/>
  <c r="U27" i="9"/>
  <c r="R21" i="8"/>
  <c r="V21" i="8" s="1"/>
  <c r="W21" i="8" s="1"/>
  <c r="X21" i="8" s="1"/>
  <c r="O26" i="8"/>
  <c r="R18" i="7"/>
  <c r="V18" i="7" s="1"/>
  <c r="W18" i="7" s="1"/>
  <c r="X18" i="7" s="1"/>
  <c r="O14" i="8"/>
  <c r="O14" i="7"/>
  <c r="R12" i="9"/>
  <c r="V12" i="9" s="1"/>
  <c r="W12" i="9" s="1"/>
  <c r="X12" i="9" s="1"/>
  <c r="R12" i="10"/>
  <c r="V12" i="10" s="1"/>
  <c r="W12" i="10" s="1"/>
  <c r="X12" i="10" s="1"/>
  <c r="S14" i="9"/>
  <c r="S27" i="9" s="1"/>
  <c r="R10" i="10"/>
  <c r="V10" i="10" s="1"/>
  <c r="W10" i="10" s="1"/>
  <c r="X10" i="10" s="1"/>
  <c r="S14" i="10"/>
  <c r="R13" i="8"/>
  <c r="V13" i="8" s="1"/>
  <c r="W13" i="8" s="1"/>
  <c r="X13" i="8" s="1"/>
  <c r="Q14" i="10"/>
  <c r="S14" i="7"/>
  <c r="M14" i="10"/>
  <c r="O26" i="7"/>
  <c r="N26" i="7"/>
  <c r="P14" i="10"/>
  <c r="R8" i="10"/>
  <c r="V8" i="10" s="1"/>
  <c r="N14" i="10"/>
  <c r="R11" i="10"/>
  <c r="V11" i="10" s="1"/>
  <c r="W11" i="10" s="1"/>
  <c r="X11" i="10" s="1"/>
  <c r="R22" i="10"/>
  <c r="V22" i="10" s="1"/>
  <c r="W22" i="10" s="1"/>
  <c r="X22" i="10" s="1"/>
  <c r="T27" i="9"/>
  <c r="M14" i="9"/>
  <c r="R9" i="9"/>
  <c r="V9" i="9" s="1"/>
  <c r="W9" i="9" s="1"/>
  <c r="X9" i="9" s="1"/>
  <c r="R22" i="8"/>
  <c r="V22" i="8" s="1"/>
  <c r="W22" i="8" s="1"/>
  <c r="X22" i="8" s="1"/>
  <c r="Q26" i="8"/>
  <c r="R19" i="8"/>
  <c r="V19" i="8" s="1"/>
  <c r="W19" i="8" s="1"/>
  <c r="X19" i="8" s="1"/>
  <c r="P26" i="8"/>
  <c r="R17" i="7"/>
  <c r="M26" i="7"/>
  <c r="R12" i="2"/>
  <c r="V12" i="2" s="1"/>
  <c r="W12" i="2" s="1"/>
  <c r="R11" i="2"/>
  <c r="V11" i="2" s="1"/>
  <c r="W11" i="2" s="1"/>
  <c r="R13" i="2"/>
  <c r="V13" i="2" s="1"/>
  <c r="W13" i="2" s="1"/>
  <c r="X25" i="2"/>
  <c r="X24" i="2"/>
  <c r="X22" i="2"/>
  <c r="S11" i="14"/>
  <c r="Q11" i="14"/>
  <c r="M11" i="14"/>
  <c r="N11" i="14" s="1"/>
  <c r="J11" i="14"/>
  <c r="G11" i="14"/>
  <c r="H11" i="14" s="1"/>
  <c r="D11" i="14"/>
  <c r="E11" i="14" s="1"/>
  <c r="B11" i="14"/>
  <c r="E9" i="12"/>
  <c r="F3" i="12"/>
  <c r="E3" i="12"/>
  <c r="L74" i="11"/>
  <c r="G78" i="11"/>
  <c r="L78" i="11" s="1"/>
  <c r="H78" i="11"/>
  <c r="I78" i="11"/>
  <c r="J78" i="11"/>
  <c r="K78" i="11"/>
  <c r="G79" i="11"/>
  <c r="H79" i="11"/>
  <c r="I79" i="11"/>
  <c r="J79" i="11"/>
  <c r="K79" i="11"/>
  <c r="G80" i="11"/>
  <c r="H80" i="11"/>
  <c r="I80" i="11"/>
  <c r="J80" i="11"/>
  <c r="K80" i="11"/>
  <c r="G81" i="11"/>
  <c r="L81" i="11" s="1"/>
  <c r="H81" i="11"/>
  <c r="I81" i="11"/>
  <c r="J81" i="11"/>
  <c r="K81" i="11"/>
  <c r="G82" i="11"/>
  <c r="L82" i="11" s="1"/>
  <c r="H82" i="11"/>
  <c r="I82" i="11"/>
  <c r="J82" i="11"/>
  <c r="K82" i="11"/>
  <c r="G83" i="11"/>
  <c r="L83" i="11" s="1"/>
  <c r="H83" i="11"/>
  <c r="I83" i="11"/>
  <c r="J83" i="11"/>
  <c r="K83" i="11"/>
  <c r="G84" i="11"/>
  <c r="L84" i="11" s="1"/>
  <c r="H84" i="11"/>
  <c r="I84" i="11"/>
  <c r="J84" i="11"/>
  <c r="K84" i="11"/>
  <c r="G85" i="11"/>
  <c r="L85" i="11" s="1"/>
  <c r="H85" i="11"/>
  <c r="I85" i="11"/>
  <c r="J85" i="11"/>
  <c r="K85" i="11"/>
  <c r="G86" i="11"/>
  <c r="H86" i="11"/>
  <c r="I86" i="11"/>
  <c r="J86" i="11"/>
  <c r="K86" i="11"/>
  <c r="H75" i="11"/>
  <c r="G70" i="11"/>
  <c r="H70" i="11"/>
  <c r="I70" i="11"/>
  <c r="J70" i="11"/>
  <c r="K70" i="11"/>
  <c r="G71" i="11"/>
  <c r="H71" i="11"/>
  <c r="I71" i="11"/>
  <c r="I75" i="11" s="1"/>
  <c r="J71" i="11"/>
  <c r="K71" i="11"/>
  <c r="G72" i="11"/>
  <c r="H72" i="11"/>
  <c r="I72" i="11"/>
  <c r="J72" i="11"/>
  <c r="K72" i="11"/>
  <c r="G73" i="11"/>
  <c r="L73" i="11" s="1"/>
  <c r="H73" i="11"/>
  <c r="I73" i="11"/>
  <c r="J73" i="11"/>
  <c r="K73" i="11"/>
  <c r="G66" i="11"/>
  <c r="H66" i="11"/>
  <c r="I66" i="11"/>
  <c r="J66" i="11"/>
  <c r="K66" i="11"/>
  <c r="K77" i="11"/>
  <c r="J77" i="11"/>
  <c r="I77" i="11"/>
  <c r="H77" i="11"/>
  <c r="G77" i="11"/>
  <c r="K69" i="11"/>
  <c r="K75" i="11" s="1"/>
  <c r="J69" i="11"/>
  <c r="J75" i="11" s="1"/>
  <c r="I69" i="11"/>
  <c r="H69" i="11"/>
  <c r="G69" i="11"/>
  <c r="K65" i="11"/>
  <c r="K67" i="11" s="1"/>
  <c r="J65" i="11"/>
  <c r="I65" i="11"/>
  <c r="H65" i="11"/>
  <c r="H67" i="11" s="1"/>
  <c r="G65" i="11"/>
  <c r="G58" i="11"/>
  <c r="H58" i="11"/>
  <c r="I58" i="11"/>
  <c r="J58" i="11"/>
  <c r="K58" i="11"/>
  <c r="G59" i="11"/>
  <c r="H59" i="11"/>
  <c r="I59" i="11"/>
  <c r="J59" i="11"/>
  <c r="K59" i="11"/>
  <c r="G60" i="11"/>
  <c r="H60" i="11"/>
  <c r="H63" i="11" s="1"/>
  <c r="I60" i="11"/>
  <c r="J60" i="11"/>
  <c r="K60" i="11"/>
  <c r="G61" i="11"/>
  <c r="H61" i="11"/>
  <c r="I61" i="11"/>
  <c r="J61" i="11"/>
  <c r="K61" i="11"/>
  <c r="G62" i="11"/>
  <c r="H62" i="11"/>
  <c r="I62" i="11"/>
  <c r="J62" i="11"/>
  <c r="K62" i="11"/>
  <c r="J57" i="11"/>
  <c r="J63" i="11" s="1"/>
  <c r="K57" i="11"/>
  <c r="K63" i="11" s="1"/>
  <c r="I57" i="11"/>
  <c r="I63" i="11" s="1"/>
  <c r="H57" i="11"/>
  <c r="G57" i="11"/>
  <c r="C46" i="8"/>
  <c r="C47" i="8"/>
  <c r="C48" i="8"/>
  <c r="C49" i="8"/>
  <c r="C50" i="8"/>
  <c r="C51" i="8"/>
  <c r="C52" i="8"/>
  <c r="C45" i="8"/>
  <c r="C46" i="9"/>
  <c r="C47" i="9"/>
  <c r="C48" i="9"/>
  <c r="C49" i="9"/>
  <c r="C50" i="9"/>
  <c r="C51" i="9"/>
  <c r="C52" i="9"/>
  <c r="C45" i="9"/>
  <c r="B52" i="10"/>
  <c r="C52" i="10"/>
  <c r="C46" i="10"/>
  <c r="C47" i="10"/>
  <c r="C49" i="10"/>
  <c r="C50" i="10"/>
  <c r="C51" i="10"/>
  <c r="C45" i="10"/>
  <c r="E77" i="11"/>
  <c r="E73" i="11"/>
  <c r="E72" i="11"/>
  <c r="E71" i="11"/>
  <c r="E70" i="11"/>
  <c r="E69" i="11"/>
  <c r="E66" i="11"/>
  <c r="E65" i="11"/>
  <c r="E62" i="11"/>
  <c r="E61" i="11"/>
  <c r="E60" i="11"/>
  <c r="E59" i="11"/>
  <c r="E58" i="11"/>
  <c r="E57" i="11"/>
  <c r="C49" i="7"/>
  <c r="C50" i="7"/>
  <c r="C51" i="7"/>
  <c r="C52" i="7"/>
  <c r="C62" i="2"/>
  <c r="C60" i="2"/>
  <c r="C61" i="2"/>
  <c r="C51" i="11"/>
  <c r="C52" i="11"/>
  <c r="C53" i="11"/>
  <c r="T12" i="11"/>
  <c r="T25" i="11"/>
  <c r="U8" i="2"/>
  <c r="L25" i="11"/>
  <c r="T24" i="11"/>
  <c r="L24" i="11"/>
  <c r="T23" i="11"/>
  <c r="L23" i="11"/>
  <c r="L22" i="11"/>
  <c r="T21" i="11"/>
  <c r="T20" i="11"/>
  <c r="T13" i="11"/>
  <c r="L13" i="11"/>
  <c r="C42" i="11" s="1"/>
  <c r="L12" i="11"/>
  <c r="C41" i="11" s="1"/>
  <c r="T11" i="11"/>
  <c r="T9" i="11"/>
  <c r="C74" i="11"/>
  <c r="B52" i="11"/>
  <c r="B51" i="11"/>
  <c r="B50" i="11"/>
  <c r="B49" i="11"/>
  <c r="B48" i="11"/>
  <c r="B47" i="11"/>
  <c r="B46" i="11"/>
  <c r="B42" i="11"/>
  <c r="B41" i="11"/>
  <c r="B40" i="11"/>
  <c r="B39" i="11"/>
  <c r="B38" i="11"/>
  <c r="B37" i="11"/>
  <c r="B32" i="11"/>
  <c r="J26" i="11"/>
  <c r="I26" i="11"/>
  <c r="I27" i="11" s="1"/>
  <c r="K25" i="11"/>
  <c r="K24" i="11"/>
  <c r="K23" i="11"/>
  <c r="K22" i="11"/>
  <c r="K21" i="11"/>
  <c r="K20" i="11"/>
  <c r="K19" i="11"/>
  <c r="K18" i="11"/>
  <c r="K17" i="11"/>
  <c r="K13" i="11"/>
  <c r="J13" i="11"/>
  <c r="K12" i="11"/>
  <c r="J12" i="11"/>
  <c r="K11" i="11"/>
  <c r="J11" i="11"/>
  <c r="J10" i="11"/>
  <c r="K10" i="11" s="1"/>
  <c r="J9" i="11"/>
  <c r="K9" i="11" s="1"/>
  <c r="K8" i="11"/>
  <c r="X7" i="11"/>
  <c r="E86" i="10"/>
  <c r="E74" i="10"/>
  <c r="C73" i="10"/>
  <c r="E62" i="10"/>
  <c r="B51" i="10"/>
  <c r="B50" i="10"/>
  <c r="B49" i="10"/>
  <c r="B48" i="10"/>
  <c r="B47" i="10"/>
  <c r="B46" i="10"/>
  <c r="B45" i="10"/>
  <c r="C41" i="10"/>
  <c r="B41" i="10"/>
  <c r="C40" i="10"/>
  <c r="B40" i="10"/>
  <c r="B39" i="10"/>
  <c r="C38" i="10"/>
  <c r="B38" i="10"/>
  <c r="C37" i="10"/>
  <c r="B37" i="10"/>
  <c r="B36" i="10"/>
  <c r="B32" i="10"/>
  <c r="C48" i="10"/>
  <c r="X7" i="10"/>
  <c r="E86" i="9"/>
  <c r="E74" i="9"/>
  <c r="C73" i="9"/>
  <c r="E62" i="9"/>
  <c r="B51" i="9"/>
  <c r="B50" i="9"/>
  <c r="B49" i="9"/>
  <c r="B48" i="9"/>
  <c r="B47" i="9"/>
  <c r="B46" i="9"/>
  <c r="B45" i="9"/>
  <c r="C41" i="9"/>
  <c r="B41" i="9"/>
  <c r="C40" i="9"/>
  <c r="B40" i="9"/>
  <c r="B39" i="9"/>
  <c r="C38" i="9"/>
  <c r="B38" i="9"/>
  <c r="C37" i="9"/>
  <c r="B37" i="9"/>
  <c r="B36" i="9"/>
  <c r="B32" i="9"/>
  <c r="X7" i="9"/>
  <c r="E86" i="8"/>
  <c r="E74" i="8"/>
  <c r="C73" i="8"/>
  <c r="E62" i="8"/>
  <c r="B51" i="8"/>
  <c r="B50" i="8"/>
  <c r="B49" i="8"/>
  <c r="B48" i="8"/>
  <c r="B47" i="8"/>
  <c r="B46" i="8"/>
  <c r="B45" i="8"/>
  <c r="C41" i="8"/>
  <c r="B41" i="8"/>
  <c r="C40" i="8"/>
  <c r="B40" i="8"/>
  <c r="B39" i="8"/>
  <c r="B38" i="8"/>
  <c r="C37" i="8"/>
  <c r="B37" i="8"/>
  <c r="C36" i="8"/>
  <c r="B36" i="8"/>
  <c r="B32" i="8"/>
  <c r="C38" i="8"/>
  <c r="X7" i="8"/>
  <c r="E86" i="7"/>
  <c r="E74" i="7"/>
  <c r="C73" i="7"/>
  <c r="E62" i="7"/>
  <c r="B51" i="7"/>
  <c r="B50" i="7"/>
  <c r="B49" i="7"/>
  <c r="B48" i="7"/>
  <c r="B47" i="7"/>
  <c r="B46" i="7"/>
  <c r="B45" i="7"/>
  <c r="C41" i="7"/>
  <c r="B41" i="7"/>
  <c r="C40" i="7"/>
  <c r="B40" i="7"/>
  <c r="B39" i="7"/>
  <c r="B38" i="7"/>
  <c r="B37" i="7"/>
  <c r="B36" i="7"/>
  <c r="B32" i="7"/>
  <c r="X7" i="7"/>
  <c r="K25" i="2"/>
  <c r="K24" i="2"/>
  <c r="K23" i="2"/>
  <c r="K22" i="2"/>
  <c r="K21" i="2"/>
  <c r="L21" i="2" s="1"/>
  <c r="C59" i="2" s="1"/>
  <c r="K20" i="2"/>
  <c r="O20" i="2" s="1"/>
  <c r="R20" i="2" s="1"/>
  <c r="V20" i="2" s="1"/>
  <c r="W20" i="2" s="1"/>
  <c r="X20" i="2" s="1"/>
  <c r="K19" i="2"/>
  <c r="L19" i="2" s="1"/>
  <c r="K18" i="2"/>
  <c r="L18" i="2" s="1"/>
  <c r="K17" i="2"/>
  <c r="L17" i="2" s="1"/>
  <c r="K13" i="2"/>
  <c r="K12" i="2"/>
  <c r="K11" i="2"/>
  <c r="K8" i="2"/>
  <c r="L8" i="2" s="1"/>
  <c r="E96" i="2"/>
  <c r="E84" i="2"/>
  <c r="C83" i="2"/>
  <c r="E72" i="2"/>
  <c r="B56" i="2"/>
  <c r="B57" i="2"/>
  <c r="B58" i="2"/>
  <c r="B59" i="2"/>
  <c r="B60" i="2"/>
  <c r="B61" i="2"/>
  <c r="B55" i="2"/>
  <c r="B47" i="2"/>
  <c r="B48" i="2"/>
  <c r="B49" i="2"/>
  <c r="B50" i="2"/>
  <c r="B51" i="2"/>
  <c r="B46" i="2"/>
  <c r="X7" i="2"/>
  <c r="U24" i="11"/>
  <c r="J9" i="2"/>
  <c r="K9" i="2" s="1"/>
  <c r="L9" i="2" s="1"/>
  <c r="J10" i="2"/>
  <c r="K10" i="2" s="1"/>
  <c r="L10" i="2" s="1"/>
  <c r="J11" i="2"/>
  <c r="J12" i="2"/>
  <c r="J13" i="2"/>
  <c r="L62" i="11" l="1"/>
  <c r="L70" i="11"/>
  <c r="L71" i="11"/>
  <c r="L58" i="11"/>
  <c r="J67" i="11"/>
  <c r="L60" i="11"/>
  <c r="L61" i="11"/>
  <c r="L69" i="11"/>
  <c r="L75" i="11" s="1"/>
  <c r="L72" i="11"/>
  <c r="L57" i="11"/>
  <c r="L59" i="11"/>
  <c r="L80" i="11"/>
  <c r="R17" i="10"/>
  <c r="V17" i="10" s="1"/>
  <c r="V26" i="10" s="1"/>
  <c r="M27" i="10"/>
  <c r="P27" i="7"/>
  <c r="K87" i="11"/>
  <c r="J87" i="11"/>
  <c r="L79" i="11"/>
  <c r="L21" i="11"/>
  <c r="E63" i="11"/>
  <c r="E75" i="11"/>
  <c r="G63" i="11"/>
  <c r="L63" i="11" s="1"/>
  <c r="C50" i="11"/>
  <c r="G67" i="11"/>
  <c r="G75" i="11"/>
  <c r="L66" i="11"/>
  <c r="P27" i="9"/>
  <c r="R8" i="9"/>
  <c r="V8" i="9" s="1"/>
  <c r="W8" i="9" s="1"/>
  <c r="E67" i="11"/>
  <c r="I67" i="11"/>
  <c r="I87" i="11"/>
  <c r="H87" i="11"/>
  <c r="L86" i="11"/>
  <c r="L65" i="11"/>
  <c r="G87" i="11"/>
  <c r="M27" i="7"/>
  <c r="L77" i="11"/>
  <c r="M27" i="9"/>
  <c r="N27" i="10"/>
  <c r="Q27" i="7"/>
  <c r="P9" i="2"/>
  <c r="R14" i="7"/>
  <c r="Q27" i="8"/>
  <c r="N27" i="9"/>
  <c r="N27" i="8"/>
  <c r="M27" i="8"/>
  <c r="V8" i="7"/>
  <c r="W8" i="7" s="1"/>
  <c r="S27" i="8"/>
  <c r="Q27" i="9"/>
  <c r="R26" i="9"/>
  <c r="O27" i="9"/>
  <c r="O27" i="10"/>
  <c r="Q27" i="10"/>
  <c r="S27" i="10"/>
  <c r="P27" i="10"/>
  <c r="S27" i="7"/>
  <c r="O27" i="7"/>
  <c r="P27" i="8"/>
  <c r="O27" i="8"/>
  <c r="N27" i="7"/>
  <c r="P21" i="2"/>
  <c r="P21" i="11" s="1"/>
  <c r="K14" i="11"/>
  <c r="R14" i="8"/>
  <c r="J14" i="11"/>
  <c r="J27" i="11" s="1"/>
  <c r="R14" i="10"/>
  <c r="R26" i="8"/>
  <c r="V14" i="10"/>
  <c r="W8" i="10"/>
  <c r="V26" i="9"/>
  <c r="W17" i="9"/>
  <c r="V26" i="8"/>
  <c r="W17" i="8"/>
  <c r="V14" i="8"/>
  <c r="W8" i="8"/>
  <c r="V17" i="7"/>
  <c r="R26" i="7"/>
  <c r="O21" i="2"/>
  <c r="N21" i="2"/>
  <c r="M21" i="2"/>
  <c r="Q21" i="2"/>
  <c r="C58" i="2"/>
  <c r="C48" i="7"/>
  <c r="Q17" i="2"/>
  <c r="M17" i="2"/>
  <c r="N17" i="2"/>
  <c r="C38" i="7"/>
  <c r="P19" i="2"/>
  <c r="Q19" i="2"/>
  <c r="M19" i="2"/>
  <c r="N19" i="2"/>
  <c r="O19" i="2"/>
  <c r="C47" i="7"/>
  <c r="Q18" i="2"/>
  <c r="P18" i="2"/>
  <c r="M18" i="2"/>
  <c r="N18" i="2"/>
  <c r="O18" i="2"/>
  <c r="P17" i="2"/>
  <c r="O17" i="2"/>
  <c r="O10" i="2"/>
  <c r="P10" i="2"/>
  <c r="N10" i="2"/>
  <c r="Q10" i="2"/>
  <c r="M10" i="2"/>
  <c r="O9" i="2"/>
  <c r="M9" i="2"/>
  <c r="N9" i="2"/>
  <c r="Q9" i="2"/>
  <c r="L9" i="11"/>
  <c r="C38" i="11" s="1"/>
  <c r="N8" i="2"/>
  <c r="M8" i="2"/>
  <c r="Q8" i="2"/>
  <c r="P8" i="2"/>
  <c r="O8" i="2"/>
  <c r="L20" i="11"/>
  <c r="C49" i="11"/>
  <c r="C46" i="7"/>
  <c r="C45" i="7"/>
  <c r="L11" i="11"/>
  <c r="C40" i="11" s="1"/>
  <c r="M12" i="11"/>
  <c r="D49" i="9"/>
  <c r="E49" i="9" s="1"/>
  <c r="J50" i="11" s="1"/>
  <c r="D37" i="8"/>
  <c r="E37" i="8" s="1"/>
  <c r="I38" i="11" s="1"/>
  <c r="P23" i="11"/>
  <c r="P12" i="11"/>
  <c r="T8" i="11"/>
  <c r="D49" i="10"/>
  <c r="E49" i="10" s="1"/>
  <c r="K50" i="11" s="1"/>
  <c r="U11" i="11"/>
  <c r="D50" i="8"/>
  <c r="E50" i="8" s="1"/>
  <c r="I51" i="11" s="1"/>
  <c r="T22" i="11"/>
  <c r="U13" i="11"/>
  <c r="U12" i="11"/>
  <c r="D41" i="8"/>
  <c r="E41" i="8" s="1"/>
  <c r="I42" i="11" s="1"/>
  <c r="U8" i="11"/>
  <c r="T19" i="11"/>
  <c r="U19" i="11"/>
  <c r="U23" i="11"/>
  <c r="U21" i="11"/>
  <c r="U25" i="11"/>
  <c r="U20" i="11"/>
  <c r="T10" i="11"/>
  <c r="U10" i="11"/>
  <c r="U9" i="11"/>
  <c r="U22" i="11"/>
  <c r="K26" i="11"/>
  <c r="C53" i="10"/>
  <c r="D38" i="10"/>
  <c r="E38" i="10" s="1"/>
  <c r="K39" i="11" s="1"/>
  <c r="C36" i="10"/>
  <c r="C39" i="10"/>
  <c r="D41" i="10"/>
  <c r="E41" i="10" s="1"/>
  <c r="K42" i="11" s="1"/>
  <c r="D38" i="9"/>
  <c r="E38" i="9" s="1"/>
  <c r="J39" i="11" s="1"/>
  <c r="C53" i="9"/>
  <c r="C36" i="9"/>
  <c r="C39" i="9"/>
  <c r="C53" i="8"/>
  <c r="C39" i="8"/>
  <c r="C42" i="8" s="1"/>
  <c r="D49" i="8"/>
  <c r="P25" i="11"/>
  <c r="C36" i="7"/>
  <c r="P24" i="11"/>
  <c r="P20" i="11"/>
  <c r="C39" i="7"/>
  <c r="M13" i="11"/>
  <c r="U14" i="2"/>
  <c r="T14" i="2"/>
  <c r="J26" i="2"/>
  <c r="I26" i="2"/>
  <c r="J14" i="2"/>
  <c r="I14" i="2"/>
  <c r="C47" i="2"/>
  <c r="C49" i="2"/>
  <c r="C50" i="2"/>
  <c r="C51" i="2"/>
  <c r="B42" i="2"/>
  <c r="R26" i="10" l="1"/>
  <c r="W17" i="10"/>
  <c r="X17" i="10" s="1"/>
  <c r="X26" i="10" s="1"/>
  <c r="V14" i="9"/>
  <c r="V27" i="9" s="1"/>
  <c r="R27" i="7"/>
  <c r="L67" i="11"/>
  <c r="R14" i="9"/>
  <c r="R27" i="9" s="1"/>
  <c r="L87" i="11"/>
  <c r="V14" i="7"/>
  <c r="R27" i="10"/>
  <c r="V27" i="10"/>
  <c r="R27" i="8"/>
  <c r="K27" i="11"/>
  <c r="V27" i="8"/>
  <c r="W26" i="10"/>
  <c r="W14" i="10"/>
  <c r="X8" i="10"/>
  <c r="X14" i="10" s="1"/>
  <c r="W26" i="9"/>
  <c r="X17" i="9"/>
  <c r="X26" i="9" s="1"/>
  <c r="W14" i="9"/>
  <c r="X8" i="9"/>
  <c r="X14" i="9" s="1"/>
  <c r="W14" i="8"/>
  <c r="X8" i="8"/>
  <c r="X14" i="8" s="1"/>
  <c r="X17" i="8"/>
  <c r="X26" i="8" s="1"/>
  <c r="W26" i="8"/>
  <c r="V26" i="7"/>
  <c r="W17" i="7"/>
  <c r="W14" i="7"/>
  <c r="X8" i="7"/>
  <c r="X14" i="7" s="1"/>
  <c r="R21" i="2"/>
  <c r="V21" i="2" s="1"/>
  <c r="W21" i="2" s="1"/>
  <c r="X21" i="2" s="1"/>
  <c r="D49" i="7"/>
  <c r="E49" i="7" s="1"/>
  <c r="H50" i="11" s="1"/>
  <c r="P9" i="11"/>
  <c r="C37" i="7"/>
  <c r="C42" i="7" s="1"/>
  <c r="C53" i="7"/>
  <c r="R19" i="2"/>
  <c r="V19" i="2" s="1"/>
  <c r="W19" i="2" s="1"/>
  <c r="X19" i="2" s="1"/>
  <c r="R18" i="2"/>
  <c r="V18" i="2" s="1"/>
  <c r="W18" i="2" s="1"/>
  <c r="X18" i="2" s="1"/>
  <c r="R10" i="2"/>
  <c r="V10" i="2" s="1"/>
  <c r="W10" i="2" s="1"/>
  <c r="R17" i="2"/>
  <c r="V17" i="2" s="1"/>
  <c r="W17" i="2" s="1"/>
  <c r="X17" i="2" s="1"/>
  <c r="R9" i="2"/>
  <c r="V9" i="2" s="1"/>
  <c r="W9" i="2" s="1"/>
  <c r="C54" i="8"/>
  <c r="D91" i="8" s="1"/>
  <c r="E91" i="8" s="1"/>
  <c r="E95" i="8" s="1"/>
  <c r="I96" i="11" s="1"/>
  <c r="P11" i="11"/>
  <c r="C48" i="2"/>
  <c r="M10" i="11"/>
  <c r="P10" i="11"/>
  <c r="L10" i="11"/>
  <c r="C39" i="11" s="1"/>
  <c r="P8" i="11"/>
  <c r="D51" i="10"/>
  <c r="E51" i="10" s="1"/>
  <c r="K52" i="11" s="1"/>
  <c r="D50" i="10"/>
  <c r="E50" i="10" s="1"/>
  <c r="K51" i="11" s="1"/>
  <c r="P22" i="11"/>
  <c r="P13" i="11"/>
  <c r="D41" i="9"/>
  <c r="E41" i="9" s="1"/>
  <c r="J42" i="11" s="1"/>
  <c r="D51" i="9"/>
  <c r="E51" i="9" s="1"/>
  <c r="J52" i="11" s="1"/>
  <c r="S13" i="11"/>
  <c r="M11" i="11"/>
  <c r="D47" i="8"/>
  <c r="E47" i="8" s="1"/>
  <c r="I48" i="11" s="1"/>
  <c r="D51" i="8"/>
  <c r="E51" i="8" s="1"/>
  <c r="I52" i="11" s="1"/>
  <c r="N11" i="11"/>
  <c r="D40" i="7"/>
  <c r="E40" i="7" s="1"/>
  <c r="H41" i="11" s="1"/>
  <c r="T26" i="2"/>
  <c r="T27" i="2" s="1"/>
  <c r="L18" i="11"/>
  <c r="P18" i="11"/>
  <c r="C47" i="11"/>
  <c r="C56" i="2"/>
  <c r="T14" i="11"/>
  <c r="L17" i="11"/>
  <c r="C55" i="2"/>
  <c r="C46" i="11"/>
  <c r="C46" i="2"/>
  <c r="L8" i="11"/>
  <c r="D45" i="10"/>
  <c r="D40" i="8"/>
  <c r="E40" i="8" s="1"/>
  <c r="I41" i="11" s="1"/>
  <c r="U14" i="11"/>
  <c r="T18" i="11"/>
  <c r="U18" i="11"/>
  <c r="T17" i="11"/>
  <c r="D40" i="10"/>
  <c r="E40" i="10" s="1"/>
  <c r="K41" i="11" s="1"/>
  <c r="D47" i="10"/>
  <c r="D48" i="10"/>
  <c r="D46" i="10"/>
  <c r="C42" i="10"/>
  <c r="C54" i="10" s="1"/>
  <c r="D91" i="10" s="1"/>
  <c r="E91" i="10" s="1"/>
  <c r="D52" i="10"/>
  <c r="D40" i="9"/>
  <c r="E40" i="9" s="1"/>
  <c r="J41" i="11" s="1"/>
  <c r="D48" i="9"/>
  <c r="D47" i="9"/>
  <c r="D46" i="9"/>
  <c r="D52" i="9"/>
  <c r="C42" i="9"/>
  <c r="C54" i="9" s="1"/>
  <c r="D91" i="9" s="1"/>
  <c r="E91" i="9" s="1"/>
  <c r="E49" i="8"/>
  <c r="I50" i="11" s="1"/>
  <c r="D52" i="8"/>
  <c r="D46" i="8"/>
  <c r="D51" i="7"/>
  <c r="D48" i="7"/>
  <c r="D50" i="7"/>
  <c r="S21" i="11"/>
  <c r="S23" i="11"/>
  <c r="S12" i="11"/>
  <c r="S20" i="11"/>
  <c r="S11" i="11"/>
  <c r="S18" i="11"/>
  <c r="S17" i="11"/>
  <c r="S22" i="11"/>
  <c r="S24" i="11"/>
  <c r="S8" i="11"/>
  <c r="S10" i="11"/>
  <c r="S25" i="11"/>
  <c r="N17" i="11"/>
  <c r="M17" i="11"/>
  <c r="O17" i="11"/>
  <c r="P17" i="11"/>
  <c r="Q17" i="11"/>
  <c r="M22" i="11"/>
  <c r="Q22" i="11"/>
  <c r="N22" i="11"/>
  <c r="O22" i="11"/>
  <c r="O24" i="11"/>
  <c r="N24" i="11"/>
  <c r="M24" i="11"/>
  <c r="Q24" i="11"/>
  <c r="M8" i="11"/>
  <c r="Q8" i="11"/>
  <c r="N8" i="11"/>
  <c r="O8" i="11"/>
  <c r="O10" i="11"/>
  <c r="N10" i="11"/>
  <c r="Q10" i="11"/>
  <c r="N25" i="11"/>
  <c r="Q25" i="11"/>
  <c r="O25" i="11"/>
  <c r="M25" i="11"/>
  <c r="M18" i="11"/>
  <c r="Q18" i="11"/>
  <c r="N18" i="11"/>
  <c r="O18" i="11"/>
  <c r="Q13" i="11"/>
  <c r="O13" i="11"/>
  <c r="N13" i="11"/>
  <c r="Q9" i="11"/>
  <c r="O9" i="11"/>
  <c r="N9" i="11"/>
  <c r="Q11" i="11"/>
  <c r="O11" i="11"/>
  <c r="N21" i="11"/>
  <c r="Q21" i="11"/>
  <c r="O21" i="11"/>
  <c r="M21" i="11"/>
  <c r="O23" i="11"/>
  <c r="M23" i="11"/>
  <c r="Q23" i="11"/>
  <c r="N23" i="11"/>
  <c r="Q12" i="11"/>
  <c r="N12" i="11"/>
  <c r="O12" i="11"/>
  <c r="O20" i="11"/>
  <c r="M20" i="11"/>
  <c r="Q20" i="11"/>
  <c r="N20" i="11"/>
  <c r="J27" i="2"/>
  <c r="I27" i="2"/>
  <c r="K26" i="2"/>
  <c r="K14" i="2"/>
  <c r="L14" i="2"/>
  <c r="V27" i="7" l="1"/>
  <c r="W27" i="10"/>
  <c r="X27" i="10"/>
  <c r="X27" i="9"/>
  <c r="W27" i="9"/>
  <c r="W27" i="8"/>
  <c r="X27" i="8"/>
  <c r="W26" i="7"/>
  <c r="W27" i="7" s="1"/>
  <c r="X17" i="7"/>
  <c r="X26" i="7" s="1"/>
  <c r="X27" i="7" s="1"/>
  <c r="D47" i="7"/>
  <c r="E47" i="7" s="1"/>
  <c r="H48" i="11" s="1"/>
  <c r="D46" i="7"/>
  <c r="E46" i="7" s="1"/>
  <c r="H47" i="11" s="1"/>
  <c r="C54" i="7"/>
  <c r="D91" i="7" s="1"/>
  <c r="E91" i="7" s="1"/>
  <c r="H92" i="11" s="1"/>
  <c r="D38" i="7"/>
  <c r="E38" i="7" s="1"/>
  <c r="H39" i="11" s="1"/>
  <c r="S9" i="11"/>
  <c r="S14" i="11" s="1"/>
  <c r="M9" i="11"/>
  <c r="M14" i="11" s="1"/>
  <c r="C52" i="2"/>
  <c r="I92" i="11"/>
  <c r="R12" i="11"/>
  <c r="V12" i="11" s="1"/>
  <c r="R13" i="11"/>
  <c r="V13" i="11" s="1"/>
  <c r="W13" i="11" s="1"/>
  <c r="X13" i="11" s="1"/>
  <c r="R10" i="11"/>
  <c r="V10" i="11" s="1"/>
  <c r="W10" i="11" s="1"/>
  <c r="X10" i="11" s="1"/>
  <c r="P14" i="11"/>
  <c r="O14" i="11"/>
  <c r="K92" i="11"/>
  <c r="E95" i="10"/>
  <c r="K96" i="11" s="1"/>
  <c r="E95" i="9"/>
  <c r="J96" i="11" s="1"/>
  <c r="J92" i="11"/>
  <c r="D50" i="9"/>
  <c r="E50" i="9" s="1"/>
  <c r="J51" i="11" s="1"/>
  <c r="Q14" i="11"/>
  <c r="D48" i="8"/>
  <c r="E48" i="8" s="1"/>
  <c r="I49" i="11" s="1"/>
  <c r="N14" i="11"/>
  <c r="R11" i="11"/>
  <c r="V11" i="11" s="1"/>
  <c r="W11" i="11" s="1"/>
  <c r="X11" i="11" s="1"/>
  <c r="D52" i="7"/>
  <c r="E52" i="7" s="1"/>
  <c r="H53" i="11" s="1"/>
  <c r="R21" i="11"/>
  <c r="V21" i="11" s="1"/>
  <c r="W21" i="11" s="1"/>
  <c r="X21" i="11" s="1"/>
  <c r="R22" i="11"/>
  <c r="V22" i="11" s="1"/>
  <c r="W22" i="11" s="1"/>
  <c r="X22" i="11" s="1"/>
  <c r="R25" i="11"/>
  <c r="V25" i="11" s="1"/>
  <c r="W25" i="11" s="1"/>
  <c r="X25" i="11" s="1"/>
  <c r="R20" i="11"/>
  <c r="V20" i="11" s="1"/>
  <c r="W20" i="11" s="1"/>
  <c r="X20" i="11" s="1"/>
  <c r="R23" i="11"/>
  <c r="V23" i="11" s="1"/>
  <c r="W23" i="11" s="1"/>
  <c r="X23" i="11" s="1"/>
  <c r="R24" i="11"/>
  <c r="V24" i="11" s="1"/>
  <c r="W24" i="11" s="1"/>
  <c r="X24" i="11" s="1"/>
  <c r="L19" i="11"/>
  <c r="L26" i="11" s="1"/>
  <c r="C48" i="11"/>
  <c r="C54" i="11" s="1"/>
  <c r="C57" i="2"/>
  <c r="C63" i="2" s="1"/>
  <c r="R8" i="11"/>
  <c r="V8" i="11" s="1"/>
  <c r="C37" i="11"/>
  <c r="C43" i="11" s="1"/>
  <c r="L14" i="11"/>
  <c r="R17" i="11"/>
  <c r="R18" i="11"/>
  <c r="V18" i="11" s="1"/>
  <c r="W18" i="11" s="1"/>
  <c r="X18" i="11" s="1"/>
  <c r="T26" i="11"/>
  <c r="T27" i="11" s="1"/>
  <c r="U17" i="11"/>
  <c r="U26" i="11" s="1"/>
  <c r="U27" i="11" s="1"/>
  <c r="U26" i="2"/>
  <c r="U27" i="2" s="1"/>
  <c r="E46" i="10"/>
  <c r="K47" i="11" s="1"/>
  <c r="E48" i="10"/>
  <c r="K49" i="11" s="1"/>
  <c r="D39" i="10"/>
  <c r="E39" i="10" s="1"/>
  <c r="K40" i="11" s="1"/>
  <c r="D37" i="10"/>
  <c r="E37" i="10" s="1"/>
  <c r="K38" i="11" s="1"/>
  <c r="E52" i="10"/>
  <c r="K53" i="11" s="1"/>
  <c r="E47" i="10"/>
  <c r="K48" i="11" s="1"/>
  <c r="D37" i="9"/>
  <c r="E37" i="9" s="1"/>
  <c r="J38" i="11" s="1"/>
  <c r="E47" i="9"/>
  <c r="J48" i="11" s="1"/>
  <c r="D45" i="9"/>
  <c r="E52" i="9"/>
  <c r="J53" i="11" s="1"/>
  <c r="E46" i="9"/>
  <c r="J47" i="11" s="1"/>
  <c r="D39" i="9"/>
  <c r="E39" i="9" s="1"/>
  <c r="J40" i="11" s="1"/>
  <c r="E48" i="9"/>
  <c r="J49" i="11" s="1"/>
  <c r="D39" i="8"/>
  <c r="E39" i="8" s="1"/>
  <c r="I40" i="11" s="1"/>
  <c r="E52" i="8"/>
  <c r="I53" i="11" s="1"/>
  <c r="E46" i="8"/>
  <c r="I47" i="11" s="1"/>
  <c r="D38" i="8"/>
  <c r="E38" i="8" s="1"/>
  <c r="I39" i="11" s="1"/>
  <c r="D45" i="8"/>
  <c r="D39" i="7"/>
  <c r="E39" i="7" s="1"/>
  <c r="H40" i="11" s="1"/>
  <c r="D45" i="7"/>
  <c r="E48" i="7"/>
  <c r="H49" i="11" s="1"/>
  <c r="E51" i="7"/>
  <c r="H52" i="11" s="1"/>
  <c r="E50" i="7"/>
  <c r="H51" i="11" s="1"/>
  <c r="D41" i="7"/>
  <c r="E41" i="7" s="1"/>
  <c r="H42" i="11" s="1"/>
  <c r="S14" i="2"/>
  <c r="O14" i="2"/>
  <c r="M14" i="2"/>
  <c r="N14" i="2"/>
  <c r="P14" i="2"/>
  <c r="Q14" i="2"/>
  <c r="L26" i="2"/>
  <c r="L27" i="2" s="1"/>
  <c r="K27" i="2"/>
  <c r="R8" i="2"/>
  <c r="V8" i="2" s="1"/>
  <c r="D46" i="2" s="1"/>
  <c r="R9" i="11" l="1"/>
  <c r="V9" i="11" s="1"/>
  <c r="W9" i="11" s="1"/>
  <c r="X9" i="11" s="1"/>
  <c r="E95" i="7"/>
  <c r="H96" i="11" s="1"/>
  <c r="D37" i="7"/>
  <c r="E37" i="7" s="1"/>
  <c r="H38" i="11" s="1"/>
  <c r="C64" i="2"/>
  <c r="D101" i="2" s="1"/>
  <c r="E101" i="2" s="1"/>
  <c r="E105" i="2" s="1"/>
  <c r="G96" i="11" s="1"/>
  <c r="D53" i="7"/>
  <c r="D41" i="11"/>
  <c r="E41" i="11" s="1"/>
  <c r="W12" i="11"/>
  <c r="X12" i="11" s="1"/>
  <c r="D39" i="11"/>
  <c r="E39" i="11" s="1"/>
  <c r="D42" i="11"/>
  <c r="E42" i="11" s="1"/>
  <c r="D40" i="11"/>
  <c r="E40" i="11" s="1"/>
  <c r="L27" i="11"/>
  <c r="C55" i="11"/>
  <c r="D92" i="11" s="1"/>
  <c r="E92" i="11" s="1"/>
  <c r="E96" i="11" s="1"/>
  <c r="D58" i="2"/>
  <c r="E58" i="2" s="1"/>
  <c r="G49" i="11" s="1"/>
  <c r="L49" i="11" s="1"/>
  <c r="D49" i="11"/>
  <c r="E49" i="11" s="1"/>
  <c r="D62" i="2"/>
  <c r="E62" i="2" s="1"/>
  <c r="G53" i="11" s="1"/>
  <c r="L53" i="11" s="1"/>
  <c r="D53" i="11"/>
  <c r="E53" i="11" s="1"/>
  <c r="D60" i="2"/>
  <c r="E60" i="2" s="1"/>
  <c r="G51" i="11" s="1"/>
  <c r="L51" i="11" s="1"/>
  <c r="D51" i="11"/>
  <c r="E51" i="11" s="1"/>
  <c r="D59" i="2"/>
  <c r="E59" i="2" s="1"/>
  <c r="G50" i="11" s="1"/>
  <c r="L50" i="11" s="1"/>
  <c r="D50" i="11"/>
  <c r="E50" i="11" s="1"/>
  <c r="D61" i="2"/>
  <c r="E61" i="2" s="1"/>
  <c r="G52" i="11" s="1"/>
  <c r="L52" i="11" s="1"/>
  <c r="D52" i="11"/>
  <c r="E52" i="11" s="1"/>
  <c r="O26" i="2"/>
  <c r="O27" i="2" s="1"/>
  <c r="O19" i="11"/>
  <c r="O26" i="11" s="1"/>
  <c r="O27" i="11" s="1"/>
  <c r="N26" i="2"/>
  <c r="N27" i="2" s="1"/>
  <c r="N19" i="11"/>
  <c r="N26" i="11" s="1"/>
  <c r="N27" i="11" s="1"/>
  <c r="P26" i="2"/>
  <c r="P27" i="2" s="1"/>
  <c r="P19" i="11"/>
  <c r="P26" i="11" s="1"/>
  <c r="P27" i="11" s="1"/>
  <c r="Q26" i="2"/>
  <c r="Q27" i="2" s="1"/>
  <c r="Q19" i="11"/>
  <c r="Q26" i="11" s="1"/>
  <c r="Q27" i="11" s="1"/>
  <c r="S26" i="2"/>
  <c r="S27" i="2" s="1"/>
  <c r="S19" i="11"/>
  <c r="S26" i="11" s="1"/>
  <c r="S27" i="11" s="1"/>
  <c r="M26" i="2"/>
  <c r="M27" i="2" s="1"/>
  <c r="M19" i="11"/>
  <c r="V17" i="11"/>
  <c r="W17" i="11" s="1"/>
  <c r="X17" i="11" s="1"/>
  <c r="D37" i="11"/>
  <c r="W8" i="11"/>
  <c r="D36" i="10"/>
  <c r="D53" i="10"/>
  <c r="E45" i="10"/>
  <c r="D36" i="9"/>
  <c r="D36" i="8"/>
  <c r="D36" i="7"/>
  <c r="E46" i="2"/>
  <c r="G37" i="11" s="1"/>
  <c r="X9" i="2"/>
  <c r="D47" i="2"/>
  <c r="E47" i="2" s="1"/>
  <c r="G38" i="11" s="1"/>
  <c r="X12" i="2"/>
  <c r="D50" i="2"/>
  <c r="E50" i="2" s="1"/>
  <c r="G41" i="11" s="1"/>
  <c r="L41" i="11" s="1"/>
  <c r="X11" i="2"/>
  <c r="D49" i="2"/>
  <c r="E49" i="2" s="1"/>
  <c r="G40" i="11" s="1"/>
  <c r="L40" i="11" s="1"/>
  <c r="X13" i="2"/>
  <c r="D51" i="2"/>
  <c r="E51" i="2" s="1"/>
  <c r="G42" i="11" s="1"/>
  <c r="L42" i="11" s="1"/>
  <c r="X10" i="2"/>
  <c r="D48" i="2"/>
  <c r="E48" i="2" s="1"/>
  <c r="G39" i="11" s="1"/>
  <c r="L39" i="11" s="1"/>
  <c r="V14" i="2"/>
  <c r="W8" i="2"/>
  <c r="D48" i="11"/>
  <c r="R14" i="2"/>
  <c r="V14" i="11" l="1"/>
  <c r="D38" i="11"/>
  <c r="E38" i="11" s="1"/>
  <c r="L38" i="11"/>
  <c r="R14" i="11"/>
  <c r="L96" i="11"/>
  <c r="G92" i="11"/>
  <c r="L92" i="11" s="1"/>
  <c r="E53" i="10"/>
  <c r="K46" i="11"/>
  <c r="K54" i="11" s="1"/>
  <c r="D55" i="2"/>
  <c r="E55" i="2" s="1"/>
  <c r="G46" i="11" s="1"/>
  <c r="D46" i="11"/>
  <c r="E46" i="11" s="1"/>
  <c r="D56" i="2"/>
  <c r="E56" i="2" s="1"/>
  <c r="D47" i="11"/>
  <c r="E47" i="11" s="1"/>
  <c r="G43" i="11"/>
  <c r="R19" i="11"/>
  <c r="M26" i="11"/>
  <c r="M27" i="11" s="1"/>
  <c r="D57" i="2"/>
  <c r="E57" i="2" s="1"/>
  <c r="G48" i="11" s="1"/>
  <c r="L48" i="11" s="1"/>
  <c r="X8" i="11"/>
  <c r="X14" i="11" s="1"/>
  <c r="W14" i="11"/>
  <c r="E37" i="11"/>
  <c r="D42" i="10"/>
  <c r="D54" i="10" s="1"/>
  <c r="E36" i="10"/>
  <c r="D42" i="9"/>
  <c r="E36" i="9"/>
  <c r="D53" i="9"/>
  <c r="E45" i="9"/>
  <c r="D53" i="8"/>
  <c r="E45" i="8"/>
  <c r="D42" i="8"/>
  <c r="E36" i="8"/>
  <c r="E45" i="7"/>
  <c r="D42" i="7"/>
  <c r="D54" i="7" s="1"/>
  <c r="E36" i="7"/>
  <c r="E52" i="2"/>
  <c r="D52" i="2"/>
  <c r="W14" i="2"/>
  <c r="X8" i="2"/>
  <c r="X14" i="2" s="1"/>
  <c r="V26" i="2"/>
  <c r="V27" i="2" s="1"/>
  <c r="R26" i="2"/>
  <c r="R27" i="2" s="1"/>
  <c r="G47" i="11" l="1"/>
  <c r="L47" i="11" s="1"/>
  <c r="E43" i="11"/>
  <c r="D43" i="11"/>
  <c r="D54" i="9"/>
  <c r="D54" i="8"/>
  <c r="E42" i="10"/>
  <c r="E54" i="10" s="1"/>
  <c r="K37" i="11"/>
  <c r="K43" i="11" s="1"/>
  <c r="K55" i="11" s="1"/>
  <c r="J46" i="11"/>
  <c r="J54" i="11" s="1"/>
  <c r="E53" i="9"/>
  <c r="E42" i="9"/>
  <c r="J37" i="11"/>
  <c r="J43" i="11" s="1"/>
  <c r="E42" i="8"/>
  <c r="I37" i="11"/>
  <c r="I43" i="11" s="1"/>
  <c r="E53" i="8"/>
  <c r="I46" i="11"/>
  <c r="I54" i="11" s="1"/>
  <c r="E42" i="7"/>
  <c r="H37" i="11"/>
  <c r="H46" i="11"/>
  <c r="H54" i="11" s="1"/>
  <c r="E53" i="7"/>
  <c r="D63" i="2"/>
  <c r="D64" i="2" s="1"/>
  <c r="V19" i="11"/>
  <c r="R26" i="11"/>
  <c r="R27" i="11" s="1"/>
  <c r="E63" i="2"/>
  <c r="E64" i="2" s="1"/>
  <c r="E98" i="2" s="1"/>
  <c r="E87" i="11" s="1"/>
  <c r="X26" i="2"/>
  <c r="X27" i="2" s="1"/>
  <c r="W26" i="2"/>
  <c r="W27" i="2" s="1"/>
  <c r="G54" i="11" l="1"/>
  <c r="G55" i="11" s="1"/>
  <c r="I55" i="11"/>
  <c r="J55" i="11"/>
  <c r="E54" i="9"/>
  <c r="E88" i="9" s="1"/>
  <c r="J89" i="11" s="1"/>
  <c r="E54" i="8"/>
  <c r="E88" i="8" s="1"/>
  <c r="E97" i="8" s="1"/>
  <c r="I98" i="11" s="1"/>
  <c r="E54" i="7"/>
  <c r="E88" i="7" s="1"/>
  <c r="E97" i="7" s="1"/>
  <c r="H98" i="11" s="1"/>
  <c r="E88" i="10"/>
  <c r="L46" i="11"/>
  <c r="H43" i="11"/>
  <c r="L37" i="11"/>
  <c r="E107" i="2"/>
  <c r="G89" i="11"/>
  <c r="W19" i="11"/>
  <c r="V26" i="11"/>
  <c r="V27" i="11" s="1"/>
  <c r="G98" i="11" l="1"/>
  <c r="L54" i="11"/>
  <c r="I89" i="11"/>
  <c r="E97" i="9"/>
  <c r="J98" i="11" s="1"/>
  <c r="H89" i="11"/>
  <c r="E97" i="10"/>
  <c r="K98" i="11" s="1"/>
  <c r="K89" i="11"/>
  <c r="H55" i="11"/>
  <c r="L55" i="11" s="1"/>
  <c r="L43" i="11"/>
  <c r="E48" i="11"/>
  <c r="E54" i="11" s="1"/>
  <c r="E55" i="11" s="1"/>
  <c r="E89" i="11" s="1"/>
  <c r="E98" i="11" s="1"/>
  <c r="D54" i="11"/>
  <c r="D55" i="11" s="1"/>
  <c r="X19" i="11"/>
  <c r="X26" i="11" s="1"/>
  <c r="X27" i="11" s="1"/>
  <c r="W26" i="11"/>
  <c r="W27" i="11" s="1"/>
  <c r="L98" i="11" l="1"/>
  <c r="L89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Selecciones el rol del empleado de la lista que se incluye en la celda
</t>
        </r>
      </text>
    </comment>
    <comment ref="F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Año académico aplica a profesores que dan clases en nombramiento regular o probatorio:  9 meses es año académico y 4.5 meses es un semestre
</t>
        </r>
      </text>
    </comment>
    <comment ref="G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Aplica a profesores o personal en contrato, facultad regular o probatorio con nombramiento a 12 meses como Investigadores, Consejeros, Bibliotecarios, etc. y nombramientos especiales
</t>
        </r>
      </text>
    </comment>
    <comment ref="H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Aplica solamente a profesores que dan clase en nombramiento regular o probatorio. 
</t>
        </r>
      </text>
    </comment>
    <comment ref="C1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Selecciones el rol del empleado en la lista que se incluye en la celda.</t>
        </r>
      </text>
    </comment>
    <comment ref="E1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Indique la cantidad empleados, estudiantes a jornal
</t>
        </r>
      </text>
    </comment>
    <comment ref="I1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Indique el salario base annual del empleado.  
En los casos de estudiantes a jornal realice el cómputo de meses x 4.33 semanas/mes x horas/semana x $/hora.
En los casos de compensaciones adicionales realice el cómputo de $comp x frecuencia en el año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I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Indique el salario base annual del empleado.  
En los casos de estudiantes a jornal realice el cómputo de meses x 4.33 semanas/mes x horas/semana x $/hora.
En los casos de compensaciones adicionales realice el cómputo de $comp x frecuencia en el año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I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Indique el salario base annual del empleado.  
En los casos de estudiantes a jornal realice el cómputo de meses x 4.33 semanas/mes x horas/semana x $/hora.
En los casos de compensaciones adicionales realice el cómputo de $comp x frecuencia en el año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I1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Indique el salario base annual del empleado.  
En los casos de estudiantes a jornal realice el cómputo de meses x 4.33 semanas/mes x horas/semana x $/hora.
En los casos de compensaciones adicionales realice el cómputo de $comp x frecuencia en el año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I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Indique el salario base annual del empleado.  
En los casos de estudiantes a jornal realice el cómputo de meses x 4.33 semanas/mes x horas/semana x $/hora.
En los casos de compensaciones adicionales realice el cómputo de $comp x frecuencia en el año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I1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Indique el salario base annual del empleado.  
En los casos de estudiantes a jornal realice el cómputo de meses x 4.33 semanas/mes x horas/semana x $/hora.
En los casos de compensaciones adicionales realice el cómputo de $comp x frecuencia en el año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Insert Monthly Salary
</t>
        </r>
      </text>
    </comment>
    <comment ref="C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 xml:space="preserve">Insert annual salary amount
</t>
        </r>
      </text>
    </comment>
  </commentList>
</comments>
</file>

<file path=xl/sharedStrings.xml><?xml version="1.0" encoding="utf-8"?>
<sst xmlns="http://schemas.openxmlformats.org/spreadsheetml/2006/main" count="765" uniqueCount="172">
  <si>
    <t>TRAVEL</t>
  </si>
  <si>
    <t>PERSONNEL</t>
  </si>
  <si>
    <t>SALARIES</t>
  </si>
  <si>
    <t>TOTAL</t>
  </si>
  <si>
    <t>YEAR 2</t>
  </si>
  <si>
    <t>YEAR 1</t>
  </si>
  <si>
    <t>ROLE ON
PROJECT</t>
  </si>
  <si>
    <t>S+FB</t>
  </si>
  <si>
    <t>Bonus
FB</t>
  </si>
  <si>
    <t>End of the 
year bonus</t>
  </si>
  <si>
    <t>Health 
Insurance</t>
  </si>
  <si>
    <t>Unemployment</t>
  </si>
  <si>
    <t>FB-Retirement</t>
  </si>
  <si>
    <t>FB-Medicare</t>
  </si>
  <si>
    <t>FB - S.S.</t>
  </si>
  <si>
    <t>Salary 
Requested</t>
  </si>
  <si>
    <t>Salary 
increase</t>
  </si>
  <si>
    <t>Total FB</t>
  </si>
  <si>
    <t>FB</t>
  </si>
  <si>
    <t>FB-Inc.
Fondo</t>
  </si>
  <si>
    <t>Institutional Base Salary</t>
  </si>
  <si>
    <t>Academic</t>
  </si>
  <si>
    <t xml:space="preserve"> </t>
  </si>
  <si>
    <t>Summer</t>
  </si>
  <si>
    <t>YEAR 3</t>
  </si>
  <si>
    <t>Materials and Supplies</t>
  </si>
  <si>
    <t>EFFORT IN
PROJECT</t>
  </si>
  <si>
    <t>Base Salary</t>
  </si>
  <si>
    <t xml:space="preserve">Project Title:  </t>
  </si>
  <si>
    <t>PI Name:</t>
  </si>
  <si>
    <t>A. Senior Personnel</t>
  </si>
  <si>
    <t>B.  Other Personnel</t>
  </si>
  <si>
    <t>PERSON MONTHS</t>
  </si>
  <si>
    <t>Subtotal Senior personnel</t>
  </si>
  <si>
    <t>Subtotal Other Personnel</t>
  </si>
  <si>
    <t>Calendar</t>
  </si>
  <si>
    <t>Subtotal Senior Personnel</t>
  </si>
  <si>
    <t>EQUIPMENT</t>
  </si>
  <si>
    <t>Domestic Travel Costs (Incl. Canada, Mexico and U.S. Possessions)</t>
  </si>
  <si>
    <t>Foreign Travel</t>
  </si>
  <si>
    <t>PARTICIPANT SUPPORT COSTS</t>
  </si>
  <si>
    <t>Tuition/Fees/Health Insurance</t>
  </si>
  <si>
    <t>Stipends</t>
  </si>
  <si>
    <t>Travel</t>
  </si>
  <si>
    <t>Subsistence</t>
  </si>
  <si>
    <t>Other</t>
  </si>
  <si>
    <t>[</t>
  </si>
  <si>
    <t>]  Number of Participants/Trainees</t>
  </si>
  <si>
    <t>OTHER DIRECT COSTS</t>
  </si>
  <si>
    <t>Publication Costs</t>
  </si>
  <si>
    <t>Consultant Services</t>
  </si>
  <si>
    <t>Computer Services</t>
  </si>
  <si>
    <t>Subaward/Consortium (1)</t>
  </si>
  <si>
    <t>Subaward/Consortium (2)</t>
  </si>
  <si>
    <t>Subaward/Consortium (3)</t>
  </si>
  <si>
    <t>Subaward/Consortium (4)</t>
  </si>
  <si>
    <t>Subaward/Consortium (5)</t>
  </si>
  <si>
    <t>Cognizant Federal Agency: DHHS, Michael Stanco, (212) 264-2069</t>
  </si>
  <si>
    <t>Requested Salary</t>
  </si>
  <si>
    <t>Fringe Benefits</t>
  </si>
  <si>
    <t>Summary</t>
  </si>
  <si>
    <t>Total</t>
  </si>
  <si>
    <t>SENIOR PERSONNEL</t>
  </si>
  <si>
    <t>OTHER PERSONNEL</t>
  </si>
  <si>
    <t>Subtotal</t>
  </si>
  <si>
    <t>Description:</t>
  </si>
  <si>
    <t>TOTAL DIRECT COST</t>
  </si>
  <si>
    <t>Subtotal  Salaries and fringe benefits</t>
  </si>
  <si>
    <t>INDIRECT COST</t>
  </si>
  <si>
    <t>1.  Modified Total Direct Costs (MTDC)</t>
  </si>
  <si>
    <t>RATE</t>
  </si>
  <si>
    <t>TOTAL INDIRECT COST</t>
  </si>
  <si>
    <t>TOTAL DIRECT AND INDIRECT COST</t>
  </si>
  <si>
    <t>2.</t>
  </si>
  <si>
    <t>Indirect Cost Base</t>
  </si>
  <si>
    <t>YEAR 4</t>
  </si>
  <si>
    <t>YEAR 5</t>
  </si>
  <si>
    <t>Total Salaries and fringe benefits</t>
  </si>
  <si>
    <t>1. Salaries and Wages</t>
  </si>
  <si>
    <t>1.  Salaries and Wages</t>
  </si>
  <si>
    <t>YR1</t>
  </si>
  <si>
    <t>YR2</t>
  </si>
  <si>
    <t>YR3</t>
  </si>
  <si>
    <t>YR4</t>
  </si>
  <si>
    <t>YR5</t>
  </si>
  <si>
    <t>Type of appointment</t>
  </si>
  <si>
    <t>9 Months</t>
  </si>
  <si>
    <t>12 Months</t>
  </si>
  <si>
    <t>Annual Salary</t>
  </si>
  <si>
    <t>10 Months</t>
  </si>
  <si>
    <t>Annual Salary Base Calculation</t>
  </si>
  <si>
    <t>Monthly Salary Base according to type of appointment</t>
  </si>
  <si>
    <t xml:space="preserve"> Montly Salary</t>
  </si>
  <si>
    <t>Monthly Salary Base Calculation</t>
  </si>
  <si>
    <t>Notes:</t>
  </si>
  <si>
    <t>9 or 10 month appointments applies to teaching faculty only in regular appointments.</t>
  </si>
  <si>
    <t>Cummulative</t>
  </si>
  <si>
    <t>Percent of Time &amp; Effort to Person Months (PM)</t>
  </si>
  <si>
    <t>Interactive Conversion Table</t>
  </si>
  <si>
    <t>3 month</t>
  </si>
  <si>
    <t>6 month</t>
  </si>
  <si>
    <t>8 month</t>
  </si>
  <si>
    <t>9 month (one academic Yr)</t>
  </si>
  <si>
    <t>10 month</t>
  </si>
  <si>
    <t>12 month</t>
  </si>
  <si>
    <t>4.5 month (one semester)</t>
  </si>
  <si>
    <t>Summer Term</t>
  </si>
  <si>
    <t>Appointment</t>
  </si>
  <si>
    <t>Academic Year</t>
  </si>
  <si>
    <t>Calendar Year</t>
  </si>
  <si>
    <t xml:space="preserve">  % effort </t>
  </si>
  <si>
    <t xml:space="preserve">         PM</t>
  </si>
  <si>
    <t>% effort</t>
  </si>
  <si>
    <t>PM</t>
  </si>
  <si>
    <t xml:space="preserve"> % effort</t>
  </si>
  <si>
    <t xml:space="preserve">  % effort</t>
  </si>
  <si>
    <t xml:space="preserve">        PM</t>
  </si>
  <si>
    <t>Instrucciones:</t>
  </si>
  <si>
    <t xml:space="preserve">Para utilizar esta tabla simplemente indique el porciento de esfuerzo comprometido en el campo A11 y oprima Enter. </t>
  </si>
  <si>
    <t>En la tabla se desplegaran los Meses-Persona (Person Month) equivalentes al porciento de esfuerzo indicado, según</t>
  </si>
  <si>
    <t xml:space="preserve">el periodo en que se vaya a dedicar el esfuerzo (Verano ( 3 meses), Año Academico (9, 10 meses) Semestre Academico (4.5 meses) </t>
  </si>
  <si>
    <t>o Año Calendario (12 meses)).</t>
  </si>
  <si>
    <t xml:space="preserve">Existen cuatro bases para un salario básico: Año calendario, Año Académico y Verano.  </t>
  </si>
  <si>
    <t>Generalmente la distribución de cada uno en meses/semanas/dias es la siguiente:</t>
  </si>
  <si>
    <t>Academic Year (AY)</t>
  </si>
  <si>
    <t>9 meses</t>
  </si>
  <si>
    <t>39 weeks</t>
  </si>
  <si>
    <t>273 days</t>
  </si>
  <si>
    <t>39 semanas</t>
  </si>
  <si>
    <t>273 dias</t>
  </si>
  <si>
    <t>Summer Term (SM)</t>
  </si>
  <si>
    <t>3 meses</t>
  </si>
  <si>
    <t>13 weeks</t>
  </si>
  <si>
    <t>90 days</t>
  </si>
  <si>
    <t>13 semanas</t>
  </si>
  <si>
    <t>90 dias</t>
  </si>
  <si>
    <t xml:space="preserve">Calendar Year (CY) </t>
  </si>
  <si>
    <t>12 meses</t>
  </si>
  <si>
    <t>52 weeks</t>
  </si>
  <si>
    <t>365 days</t>
  </si>
  <si>
    <t>52 semanas</t>
  </si>
  <si>
    <t>365 dias</t>
  </si>
  <si>
    <t>Una vez determinados los meses-persona, se procede a determinar que cantidad de presupuesto corresponde para el porciento</t>
  </si>
  <si>
    <t xml:space="preserve">comprometido en la propuesta. </t>
  </si>
  <si>
    <t xml:space="preserve">Ejemplo 1: </t>
  </si>
  <si>
    <t xml:space="preserve">Un PI con un nombramiento de año academico (9 meses) que dedicara un 20% de esfuerzo a un proyecto. </t>
  </si>
  <si>
    <t>durante el año academico. El profesor tiene un salario base de $70,000.</t>
  </si>
  <si>
    <t>Example 1:</t>
  </si>
  <si>
    <t>A PI on an AY appointment at a salary of $63,000 will have a monthly salary of $7,000 (one-ninth of the AY).</t>
  </si>
  <si>
    <t xml:space="preserve">Según la tabla el profesor le dedicará 1.8 PM al proyecto. La cantidad a cargar al proyecto es de </t>
  </si>
  <si>
    <t xml:space="preserve">25% of AY effort would equate to 2.25 person months (9x.25=2.25).  The Budget figure for that effort would be </t>
  </si>
  <si>
    <t>$14,000.  Cálculo: $70,000/ 9 meses = 7,777.78 * 1.8 PM = $14,000</t>
  </si>
  <si>
    <t>$15,750 (7,000 multiplied by 2.25 AY months).</t>
  </si>
  <si>
    <t>Example 2:</t>
  </si>
  <si>
    <t xml:space="preserve">A PI on a CY appointment at a salary of $72,000 will have a monthly salary of $6,000 (one-twelfth of total CY </t>
  </si>
  <si>
    <t xml:space="preserve">salary).  25% of CY effort would equate to 3 CY months (12x.25=3).  The budget figure for that effort would </t>
  </si>
  <si>
    <t>be $18,000 (6,000 multiplied by 3 CY months).</t>
  </si>
  <si>
    <t>PI/PD</t>
  </si>
  <si>
    <t>Secretarias/clerical (if charged directly)</t>
  </si>
  <si>
    <t>Undergraduate Students</t>
  </si>
  <si>
    <t>Graduate Students</t>
  </si>
  <si>
    <t>Other Professionals (Thechnician, Programmer, etc)</t>
  </si>
  <si>
    <t>Co PI/Co PD</t>
  </si>
  <si>
    <t>ROLE ON
PROJECT (select form drop-down list)</t>
  </si>
  <si>
    <t>Payments above base salary</t>
  </si>
  <si>
    <t>Post Doctoral Associates</t>
  </si>
  <si>
    <t>QUANTITY</t>
  </si>
  <si>
    <t>Description:  Educational material and office supplies</t>
  </si>
  <si>
    <t xml:space="preserve">Description: </t>
  </si>
  <si>
    <t xml:space="preserve">Description:  </t>
  </si>
  <si>
    <t xml:space="preserve">PI Name: </t>
  </si>
  <si>
    <t xml:space="preserve">Project Title: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</si>
</sst>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_(&quot;$&quot;* #,##0_);_(&quot;$&quot;* \(#,##0\);_(&quot;$&quot;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1"/>
      <color theme="0"/>
      <name val="Calibri"/>
      <family val="2"/>
      <scheme val="minor"/>
    </font>
    <font>
      <sz val="10"/>
      <name val="Geneva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0"/>
      <name val="Arial"/>
      <family val="2"/>
    </font>
    <font>
      <sz val="9"/>
      <name val="Arial"/>
      <family val="2"/>
    </font>
    <font>
      <sz val="9"/>
      <color indexed="20"/>
      <name val="Arial"/>
      <family val="2"/>
    </font>
    <font>
      <u/>
      <sz val="9"/>
      <color indexed="20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b/>
      <sz val="9"/>
      <color rgb="FFFF0000"/>
      <name val="Arial"/>
      <family val="2"/>
    </font>
    <font>
      <sz val="9"/>
      <name val="Times New Roman"/>
      <family val="1"/>
    </font>
    <font>
      <sz val="8"/>
      <name val="Helv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8" fillId="0" borderId="0"/>
  </cellStyleXfs>
  <cellXfs count="27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5" fillId="0" borderId="14" xfId="4" applyFont="1" applyBorder="1" applyAlignment="1" applyProtection="1">
      <alignment vertical="center"/>
    </xf>
    <xf numFmtId="37" fontId="2" fillId="0" borderId="14" xfId="4" applyNumberFormat="1" applyFont="1" applyBorder="1" applyAlignment="1" applyProtection="1">
      <alignment vertical="center"/>
    </xf>
    <xf numFmtId="10" fontId="5" fillId="0" borderId="14" xfId="2" applyNumberFormat="1" applyFont="1" applyBorder="1" applyAlignment="1" applyProtection="1">
      <alignment vertical="center"/>
    </xf>
    <xf numFmtId="37" fontId="2" fillId="0" borderId="0" xfId="4" applyNumberFormat="1" applyFont="1" applyFill="1" applyBorder="1" applyAlignment="1" applyProtection="1">
      <alignment vertical="center"/>
    </xf>
    <xf numFmtId="0" fontId="5" fillId="0" borderId="0" xfId="4" applyFont="1" applyFill="1" applyBorder="1" applyAlignment="1" applyProtection="1">
      <alignment vertical="center"/>
    </xf>
    <xf numFmtId="0" fontId="5" fillId="0" borderId="0" xfId="4" applyFont="1" applyFill="1" applyBorder="1" applyAlignment="1" applyProtection="1">
      <alignment vertical="center"/>
      <protection locked="0"/>
    </xf>
    <xf numFmtId="0" fontId="2" fillId="0" borderId="14" xfId="4" applyFont="1" applyBorder="1" applyAlignment="1" applyProtection="1"/>
    <xf numFmtId="0" fontId="2" fillId="0" borderId="14" xfId="4" applyFont="1" applyFill="1" applyBorder="1" applyAlignment="1" applyProtection="1">
      <alignment vertical="center"/>
    </xf>
    <xf numFmtId="0" fontId="7" fillId="0" borderId="0" xfId="0" applyFont="1" applyProtection="1">
      <protection locked="0"/>
    </xf>
    <xf numFmtId="43" fontId="7" fillId="0" borderId="0" xfId="1" applyFont="1" applyProtection="1">
      <protection locked="0"/>
    </xf>
    <xf numFmtId="0" fontId="5" fillId="0" borderId="0" xfId="0" applyFont="1" applyProtection="1">
      <protection locked="0"/>
    </xf>
    <xf numFmtId="43" fontId="5" fillId="0" borderId="0" xfId="1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164" fontId="5" fillId="5" borderId="0" xfId="2" applyNumberFormat="1" applyFont="1" applyFill="1" applyAlignment="1" applyProtection="1">
      <alignment horizontal="center" vertical="center" wrapText="1"/>
      <protection locked="0"/>
    </xf>
    <xf numFmtId="0" fontId="5" fillId="5" borderId="0" xfId="0" applyFont="1" applyFill="1" applyAlignment="1" applyProtection="1">
      <alignment horizontal="center" vertical="center" wrapText="1"/>
      <protection locked="0"/>
    </xf>
    <xf numFmtId="43" fontId="5" fillId="5" borderId="0" xfId="1" applyFont="1" applyFill="1" applyAlignment="1" applyProtection="1">
      <alignment horizontal="center" vertical="center" wrapText="1"/>
      <protection locked="0"/>
    </xf>
    <xf numFmtId="43" fontId="5" fillId="5" borderId="2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5" borderId="14" xfId="0" applyFont="1" applyFill="1" applyBorder="1" applyAlignment="1" applyProtection="1">
      <alignment horizontal="center" vertical="center"/>
      <protection locked="0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9" fontId="5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164" fontId="5" fillId="5" borderId="8" xfId="2" applyNumberFormat="1" applyFont="1" applyFill="1" applyBorder="1" applyAlignment="1" applyProtection="1">
      <alignment horizontal="center" vertical="center" wrapText="1"/>
      <protection locked="0"/>
    </xf>
    <xf numFmtId="43" fontId="5" fillId="5" borderId="8" xfId="1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left" vertical="center"/>
      <protection locked="0"/>
    </xf>
    <xf numFmtId="0" fontId="5" fillId="5" borderId="0" xfId="0" applyFont="1" applyFill="1" applyBorder="1" applyAlignment="1" applyProtection="1">
      <alignment horizontal="center" vertical="center"/>
      <protection locked="0"/>
    </xf>
    <xf numFmtId="9" fontId="5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0" xfId="0" applyFont="1" applyFill="1" applyBorder="1" applyAlignment="1" applyProtection="1">
      <alignment horizontal="center" vertical="center" wrapText="1"/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43" fontId="5" fillId="5" borderId="0" xfId="1" applyFont="1" applyFill="1" applyBorder="1" applyProtection="1">
      <protection locked="0"/>
    </xf>
    <xf numFmtId="164" fontId="5" fillId="5" borderId="0" xfId="2" applyNumberFormat="1" applyFont="1" applyFill="1" applyProtection="1">
      <protection locked="0"/>
    </xf>
    <xf numFmtId="43" fontId="5" fillId="5" borderId="0" xfId="1" applyFont="1" applyFill="1" applyProtection="1">
      <protection locked="0"/>
    </xf>
    <xf numFmtId="43" fontId="5" fillId="5" borderId="0" xfId="1" applyFont="1" applyFill="1"/>
    <xf numFmtId="43" fontId="5" fillId="5" borderId="2" xfId="1" applyFont="1" applyFill="1" applyBorder="1"/>
    <xf numFmtId="43" fontId="5" fillId="4" borderId="1" xfId="1" applyFont="1" applyFill="1" applyBorder="1" applyProtection="1">
      <protection locked="0"/>
    </xf>
    <xf numFmtId="0" fontId="5" fillId="5" borderId="15" xfId="0" applyFont="1" applyFill="1" applyBorder="1" applyAlignment="1" applyProtection="1">
      <alignment horizontal="center" vertical="center" wrapText="1"/>
      <protection locked="0"/>
    </xf>
    <xf numFmtId="43" fontId="5" fillId="5" borderId="14" xfId="1" applyFont="1" applyFill="1" applyBorder="1" applyProtection="1">
      <protection locked="0"/>
    </xf>
    <xf numFmtId="164" fontId="5" fillId="5" borderId="14" xfId="2" applyNumberFormat="1" applyFont="1" applyFill="1" applyBorder="1" applyProtection="1">
      <protection locked="0"/>
    </xf>
    <xf numFmtId="44" fontId="5" fillId="5" borderId="17" xfId="3" applyFont="1" applyFill="1" applyBorder="1" applyProtection="1"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164" fontId="5" fillId="5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5" borderId="23" xfId="0" applyFont="1" applyFill="1" applyBorder="1" applyAlignment="1" applyProtection="1">
      <alignment horizontal="center" vertical="center" wrapText="1"/>
      <protection locked="0"/>
    </xf>
    <xf numFmtId="0" fontId="5" fillId="5" borderId="16" xfId="0" applyFont="1" applyFill="1" applyBorder="1" applyProtection="1">
      <protection locked="0"/>
    </xf>
    <xf numFmtId="9" fontId="5" fillId="5" borderId="16" xfId="2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/>
      <protection locked="0"/>
    </xf>
    <xf numFmtId="0" fontId="5" fillId="5" borderId="18" xfId="0" applyFont="1" applyFill="1" applyBorder="1" applyProtection="1">
      <protection locked="0"/>
    </xf>
    <xf numFmtId="43" fontId="5" fillId="5" borderId="16" xfId="1" applyFont="1" applyFill="1" applyBorder="1" applyProtection="1">
      <protection locked="0"/>
    </xf>
    <xf numFmtId="0" fontId="5" fillId="5" borderId="14" xfId="0" applyFont="1" applyFill="1" applyBorder="1" applyProtection="1">
      <protection locked="0"/>
    </xf>
    <xf numFmtId="0" fontId="5" fillId="5" borderId="14" xfId="0" applyFont="1" applyFill="1" applyBorder="1" applyAlignment="1" applyProtection="1">
      <alignment horizontal="center"/>
      <protection locked="0"/>
    </xf>
    <xf numFmtId="0" fontId="5" fillId="5" borderId="15" xfId="0" applyFont="1" applyFill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5" borderId="11" xfId="0" applyFont="1" applyFill="1" applyBorder="1" applyAlignment="1" applyProtection="1">
      <alignment vertical="center"/>
      <protection locked="0"/>
    </xf>
    <xf numFmtId="0" fontId="2" fillId="5" borderId="8" xfId="0" applyFont="1" applyFill="1" applyBorder="1" applyAlignment="1" applyProtection="1">
      <alignment vertical="center"/>
      <protection locked="0"/>
    </xf>
    <xf numFmtId="9" fontId="2" fillId="5" borderId="8" xfId="1" applyNumberFormat="1" applyFont="1" applyFill="1" applyBorder="1" applyAlignment="1" applyProtection="1">
      <alignment vertical="center"/>
      <protection locked="0"/>
    </xf>
    <xf numFmtId="0" fontId="2" fillId="5" borderId="8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164" fontId="5" fillId="0" borderId="0" xfId="2" applyNumberFormat="1" applyFont="1" applyProtection="1">
      <protection locked="0"/>
    </xf>
    <xf numFmtId="10" fontId="2" fillId="0" borderId="0" xfId="0" applyNumberFormat="1" applyFont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Protection="1">
      <protection locked="0"/>
    </xf>
    <xf numFmtId="164" fontId="5" fillId="0" borderId="0" xfId="2" applyNumberFormat="1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43" fontId="8" fillId="0" borderId="0" xfId="1" applyFont="1" applyFill="1" applyBorder="1" applyProtection="1">
      <protection locked="0"/>
    </xf>
    <xf numFmtId="43" fontId="5" fillId="0" borderId="0" xfId="1" applyFont="1" applyFill="1" applyBorder="1" applyProtection="1">
      <protection locked="0"/>
    </xf>
    <xf numFmtId="0" fontId="9" fillId="4" borderId="0" xfId="0" applyFont="1" applyFill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10" fillId="0" borderId="0" xfId="0" applyFont="1" applyFill="1" applyBorder="1"/>
    <xf numFmtId="0" fontId="8" fillId="0" borderId="0" xfId="0" applyFont="1" applyProtection="1">
      <protection locked="0"/>
    </xf>
    <xf numFmtId="0" fontId="11" fillId="0" borderId="0" xfId="0" applyFont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2" fillId="2" borderId="14" xfId="0" applyFont="1" applyFill="1" applyBorder="1" applyProtection="1"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43" fontId="6" fillId="2" borderId="14" xfId="1" applyFont="1" applyFill="1" applyBorder="1" applyAlignment="1">
      <alignment horizontal="right"/>
    </xf>
    <xf numFmtId="43" fontId="5" fillId="0" borderId="0" xfId="1" applyFont="1" applyFill="1" applyBorder="1" applyAlignment="1" applyProtection="1">
      <alignment horizontal="right"/>
      <protection locked="0"/>
    </xf>
    <xf numFmtId="43" fontId="6" fillId="0" borderId="0" xfId="1" applyFont="1" applyFill="1" applyBorder="1" applyAlignment="1">
      <alignment horizontal="right"/>
    </xf>
    <xf numFmtId="43" fontId="5" fillId="0" borderId="0" xfId="1" applyFont="1" applyFill="1" applyBorder="1" applyAlignment="1">
      <alignment horizontal="right"/>
    </xf>
    <xf numFmtId="165" fontId="5" fillId="0" borderId="0" xfId="1" applyNumberFormat="1" applyFont="1" applyFill="1" applyBorder="1" applyAlignment="1" applyProtection="1">
      <alignment horizontal="right"/>
      <protection locked="0"/>
    </xf>
    <xf numFmtId="165" fontId="6" fillId="0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Border="1" applyAlignment="1">
      <alignment horizontal="right"/>
    </xf>
    <xf numFmtId="165" fontId="12" fillId="0" borderId="0" xfId="1" applyNumberFormat="1" applyFont="1" applyFill="1" applyBorder="1" applyAlignment="1" applyProtection="1">
      <alignment horizontal="right"/>
      <protection locked="0"/>
    </xf>
    <xf numFmtId="165" fontId="2" fillId="0" borderId="0" xfId="1" applyNumberFormat="1" applyFont="1" applyFill="1" applyBorder="1" applyAlignment="1" applyProtection="1">
      <alignment horizontal="right"/>
      <protection locked="0"/>
    </xf>
    <xf numFmtId="44" fontId="5" fillId="0" borderId="14" xfId="0" applyNumberFormat="1" applyFont="1" applyBorder="1" applyProtection="1">
      <protection locked="0"/>
    </xf>
    <xf numFmtId="44" fontId="5" fillId="0" borderId="14" xfId="3" applyFont="1" applyBorder="1" applyAlignment="1" applyProtection="1">
      <protection locked="0"/>
    </xf>
    <xf numFmtId="0" fontId="5" fillId="0" borderId="14" xfId="0" applyFont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5" fillId="0" borderId="14" xfId="0" applyFont="1" applyBorder="1" applyProtection="1">
      <protection locked="0"/>
    </xf>
    <xf numFmtId="0" fontId="5" fillId="0" borderId="14" xfId="0" quotePrefix="1" applyFont="1" applyBorder="1" applyAlignment="1" applyProtection="1">
      <alignment horizontal="left"/>
      <protection locked="0"/>
    </xf>
    <xf numFmtId="44" fontId="5" fillId="5" borderId="14" xfId="3" applyFont="1" applyFill="1" applyBorder="1" applyProtection="1"/>
    <xf numFmtId="44" fontId="2" fillId="5" borderId="14" xfId="3" applyFont="1" applyFill="1" applyBorder="1" applyAlignment="1" applyProtection="1">
      <alignment vertical="center"/>
    </xf>
    <xf numFmtId="0" fontId="5" fillId="5" borderId="0" xfId="0" applyFont="1" applyFill="1" applyAlignment="1" applyProtection="1">
      <alignment horizontal="center" vertical="center" wrapText="1"/>
    </xf>
    <xf numFmtId="0" fontId="5" fillId="5" borderId="8" xfId="0" applyFont="1" applyFill="1" applyBorder="1" applyAlignment="1" applyProtection="1">
      <alignment horizontal="center" vertical="center" wrapText="1"/>
    </xf>
    <xf numFmtId="43" fontId="5" fillId="5" borderId="0" xfId="1" applyFont="1" applyFill="1" applyProtection="1"/>
    <xf numFmtId="43" fontId="5" fillId="5" borderId="14" xfId="1" applyFont="1" applyFill="1" applyBorder="1" applyProtection="1"/>
    <xf numFmtId="44" fontId="5" fillId="5" borderId="17" xfId="3" applyFont="1" applyFill="1" applyBorder="1" applyProtection="1"/>
    <xf numFmtId="0" fontId="5" fillId="5" borderId="9" xfId="0" applyFont="1" applyFill="1" applyBorder="1" applyAlignment="1" applyProtection="1">
      <alignment horizontal="center" vertical="center" wrapText="1"/>
    </xf>
    <xf numFmtId="43" fontId="5" fillId="5" borderId="16" xfId="1" applyFont="1" applyFill="1" applyBorder="1" applyProtection="1"/>
    <xf numFmtId="43" fontId="5" fillId="4" borderId="14" xfId="1" applyFont="1" applyFill="1" applyBorder="1" applyProtection="1"/>
    <xf numFmtId="43" fontId="5" fillId="5" borderId="9" xfId="1" applyFont="1" applyFill="1" applyBorder="1" applyAlignment="1" applyProtection="1">
      <alignment horizontal="center" vertical="center" wrapText="1"/>
    </xf>
    <xf numFmtId="43" fontId="5" fillId="5" borderId="5" xfId="1" applyFont="1" applyFill="1" applyBorder="1" applyAlignment="1" applyProtection="1">
      <alignment horizontal="center" vertical="center"/>
    </xf>
    <xf numFmtId="10" fontId="5" fillId="5" borderId="8" xfId="2" applyNumberFormat="1" applyFont="1" applyFill="1" applyBorder="1" applyAlignment="1" applyProtection="1">
      <alignment horizontal="center" vertical="center" wrapText="1"/>
    </xf>
    <xf numFmtId="43" fontId="5" fillId="5" borderId="8" xfId="1" applyFont="1" applyFill="1" applyBorder="1" applyAlignment="1" applyProtection="1">
      <alignment horizontal="center" vertical="center" wrapText="1"/>
    </xf>
    <xf numFmtId="10" fontId="5" fillId="5" borderId="8" xfId="0" applyNumberFormat="1" applyFont="1" applyFill="1" applyBorder="1" applyAlignment="1" applyProtection="1">
      <alignment horizontal="center" vertical="center" wrapText="1"/>
    </xf>
    <xf numFmtId="43" fontId="5" fillId="5" borderId="7" xfId="1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left" vertical="center"/>
    </xf>
    <xf numFmtId="0" fontId="2" fillId="3" borderId="14" xfId="0" applyFont="1" applyFill="1" applyBorder="1" applyProtection="1"/>
    <xf numFmtId="0" fontId="5" fillId="3" borderId="14" xfId="0" applyFont="1" applyFill="1" applyBorder="1" applyProtection="1"/>
    <xf numFmtId="43" fontId="6" fillId="3" borderId="14" xfId="1" applyFont="1" applyFill="1" applyBorder="1" applyAlignment="1" applyProtection="1">
      <alignment horizontal="right"/>
    </xf>
    <xf numFmtId="0" fontId="5" fillId="0" borderId="14" xfId="0" applyFont="1" applyFill="1" applyBorder="1" applyAlignment="1" applyProtection="1">
      <alignment horizontal="center" vertical="center"/>
    </xf>
    <xf numFmtId="43" fontId="5" fillId="0" borderId="14" xfId="0" applyNumberFormat="1" applyFont="1" applyFill="1" applyBorder="1" applyProtection="1"/>
    <xf numFmtId="165" fontId="6" fillId="0" borderId="14" xfId="1" applyNumberFormat="1" applyFont="1" applyFill="1" applyBorder="1" applyAlignment="1" applyProtection="1">
      <alignment horizontal="right"/>
    </xf>
    <xf numFmtId="0" fontId="5" fillId="2" borderId="14" xfId="0" applyFont="1" applyFill="1" applyBorder="1" applyProtection="1"/>
    <xf numFmtId="44" fontId="5" fillId="2" borderId="14" xfId="3" applyFont="1" applyFill="1" applyBorder="1" applyProtection="1"/>
    <xf numFmtId="0" fontId="5" fillId="0" borderId="14" xfId="0" applyFont="1" applyFill="1" applyBorder="1" applyProtection="1"/>
    <xf numFmtId="43" fontId="5" fillId="0" borderId="14" xfId="0" applyNumberFormat="1" applyFont="1" applyFill="1" applyBorder="1" applyAlignment="1" applyProtection="1">
      <alignment horizontal="left"/>
    </xf>
    <xf numFmtId="44" fontId="2" fillId="0" borderId="14" xfId="3" applyFont="1" applyFill="1" applyBorder="1" applyProtection="1"/>
    <xf numFmtId="44" fontId="5" fillId="0" borderId="14" xfId="0" applyNumberFormat="1" applyFont="1" applyBorder="1" applyProtection="1"/>
    <xf numFmtId="0" fontId="5" fillId="0" borderId="14" xfId="0" applyFont="1" applyBorder="1" applyAlignment="1" applyProtection="1"/>
    <xf numFmtId="0" fontId="5" fillId="0" borderId="14" xfId="0" applyFont="1" applyBorder="1" applyProtection="1"/>
    <xf numFmtId="44" fontId="5" fillId="0" borderId="14" xfId="0" applyNumberFormat="1" applyFont="1" applyBorder="1" applyAlignment="1" applyProtection="1"/>
    <xf numFmtId="0" fontId="2" fillId="2" borderId="14" xfId="0" applyFont="1" applyFill="1" applyBorder="1" applyAlignment="1" applyProtection="1">
      <alignment horizontal="center" wrapText="1"/>
      <protection locked="0"/>
    </xf>
    <xf numFmtId="44" fontId="5" fillId="0" borderId="0" xfId="0" applyNumberFormat="1" applyFont="1" applyFill="1" applyBorder="1" applyAlignment="1" applyProtection="1">
      <alignment horizontal="center"/>
      <protection locked="0"/>
    </xf>
    <xf numFmtId="43" fontId="5" fillId="0" borderId="0" xfId="1" applyFont="1" applyFill="1" applyBorder="1" applyAlignment="1" applyProtection="1">
      <alignment horizontal="center"/>
      <protection locked="0"/>
    </xf>
    <xf numFmtId="44" fontId="5" fillId="0" borderId="14" xfId="2" applyNumberFormat="1" applyFont="1" applyBorder="1" applyAlignment="1" applyProtection="1">
      <alignment vertical="center"/>
    </xf>
    <xf numFmtId="43" fontId="5" fillId="0" borderId="14" xfId="0" applyNumberFormat="1" applyFont="1" applyBorder="1" applyAlignment="1" applyProtection="1"/>
    <xf numFmtId="43" fontId="5" fillId="0" borderId="14" xfId="2" applyNumberFormat="1" applyFont="1" applyBorder="1" applyAlignment="1" applyProtection="1">
      <alignment vertical="center"/>
    </xf>
    <xf numFmtId="44" fontId="5" fillId="0" borderId="14" xfId="3" applyFont="1" applyBorder="1" applyAlignment="1" applyProtection="1"/>
    <xf numFmtId="43" fontId="5" fillId="0" borderId="14" xfId="0" applyNumberFormat="1" applyFont="1" applyFill="1" applyBorder="1" applyAlignment="1" applyProtection="1">
      <alignment horizontal="center"/>
      <protection locked="0"/>
    </xf>
    <xf numFmtId="44" fontId="5" fillId="0" borderId="14" xfId="3" applyFont="1" applyFill="1" applyBorder="1" applyAlignment="1" applyProtection="1">
      <alignment horizontal="center"/>
      <protection locked="0"/>
    </xf>
    <xf numFmtId="44" fontId="5" fillId="0" borderId="14" xfId="3" applyFont="1" applyBorder="1" applyProtection="1"/>
    <xf numFmtId="44" fontId="2" fillId="0" borderId="14" xfId="0" applyNumberFormat="1" applyFont="1" applyBorder="1" applyProtection="1">
      <protection locked="0"/>
    </xf>
    <xf numFmtId="44" fontId="2" fillId="0" borderId="14" xfId="3" applyFont="1" applyBorder="1" applyAlignment="1" applyProtection="1">
      <alignment vertical="center"/>
    </xf>
    <xf numFmtId="44" fontId="5" fillId="0" borderId="14" xfId="3" applyFont="1" applyBorder="1" applyProtection="1">
      <protection locked="0"/>
    </xf>
    <xf numFmtId="43" fontId="2" fillId="0" borderId="0" xfId="1" applyFont="1" applyAlignment="1">
      <alignment wrapText="1"/>
    </xf>
    <xf numFmtId="43" fontId="5" fillId="5" borderId="17" xfId="1" applyFont="1" applyFill="1" applyBorder="1" applyProtection="1"/>
    <xf numFmtId="43" fontId="2" fillId="5" borderId="14" xfId="1" applyFont="1" applyFill="1" applyBorder="1" applyAlignment="1" applyProtection="1">
      <alignment vertical="center"/>
    </xf>
    <xf numFmtId="43" fontId="11" fillId="0" borderId="0" xfId="1" applyFont="1" applyFill="1" applyBorder="1"/>
    <xf numFmtId="44" fontId="5" fillId="0" borderId="0" xfId="3" applyFont="1" applyFill="1" applyBorder="1" applyAlignment="1">
      <alignment horizontal="right"/>
    </xf>
    <xf numFmtId="44" fontId="2" fillId="0" borderId="0" xfId="3" applyFont="1" applyFill="1" applyBorder="1" applyAlignment="1">
      <alignment horizontal="right"/>
    </xf>
    <xf numFmtId="44" fontId="5" fillId="0" borderId="0" xfId="3" applyFont="1" applyFill="1" applyBorder="1" applyProtection="1">
      <protection locked="0"/>
    </xf>
    <xf numFmtId="44" fontId="0" fillId="0" borderId="0" xfId="3" applyFont="1"/>
    <xf numFmtId="0" fontId="3" fillId="6" borderId="25" xfId="0" applyFont="1" applyFill="1" applyBorder="1"/>
    <xf numFmtId="0" fontId="0" fillId="0" borderId="0" xfId="0" applyAlignment="1">
      <alignment vertical="center"/>
    </xf>
    <xf numFmtId="0" fontId="0" fillId="0" borderId="14" xfId="0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3" fillId="6" borderId="24" xfId="0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44" fontId="0" fillId="7" borderId="0" xfId="3" applyFont="1" applyFill="1"/>
    <xf numFmtId="44" fontId="5" fillId="0" borderId="14" xfId="0" applyNumberFormat="1" applyFont="1" applyFill="1" applyBorder="1" applyAlignment="1" applyProtection="1">
      <alignment horizontal="center"/>
      <protection locked="0"/>
    </xf>
    <xf numFmtId="44" fontId="5" fillId="0" borderId="14" xfId="0" applyNumberFormat="1" applyFont="1" applyFill="1" applyBorder="1" applyProtection="1">
      <protection locked="0"/>
    </xf>
    <xf numFmtId="43" fontId="5" fillId="0" borderId="14" xfId="1" applyFont="1" applyFill="1" applyBorder="1" applyProtection="1">
      <protection locked="0"/>
    </xf>
    <xf numFmtId="44" fontId="5" fillId="0" borderId="14" xfId="3" applyFont="1" applyFill="1" applyBorder="1" applyAlignment="1">
      <alignment horizontal="right"/>
    </xf>
    <xf numFmtId="0" fontId="16" fillId="0" borderId="0" xfId="5" applyFont="1"/>
    <xf numFmtId="0" fontId="17" fillId="0" borderId="0" xfId="5" applyFont="1" applyAlignment="1">
      <alignment horizontal="center"/>
    </xf>
    <xf numFmtId="0" fontId="17" fillId="0" borderId="0" xfId="5" applyFont="1"/>
    <xf numFmtId="0" fontId="16" fillId="0" borderId="0" xfId="5" applyFont="1" applyAlignment="1">
      <alignment horizontal="center"/>
    </xf>
    <xf numFmtId="0" fontId="17" fillId="8" borderId="0" xfId="5" applyFont="1" applyFill="1" applyAlignment="1">
      <alignment horizontal="center"/>
    </xf>
    <xf numFmtId="0" fontId="16" fillId="8" borderId="0" xfId="5" applyFont="1" applyFill="1"/>
    <xf numFmtId="0" fontId="17" fillId="8" borderId="0" xfId="5" applyFont="1" applyFill="1"/>
    <xf numFmtId="0" fontId="17" fillId="8" borderId="0" xfId="5" applyFont="1" applyFill="1" applyBorder="1" applyAlignment="1">
      <alignment horizontal="center"/>
    </xf>
    <xf numFmtId="0" fontId="18" fillId="8" borderId="0" xfId="5" applyFont="1" applyFill="1"/>
    <xf numFmtId="0" fontId="17" fillId="8" borderId="0" xfId="5" applyFont="1" applyFill="1" applyAlignment="1">
      <alignment horizontal="right"/>
    </xf>
    <xf numFmtId="0" fontId="16" fillId="0" borderId="4" xfId="5" applyFont="1" applyBorder="1"/>
    <xf numFmtId="0" fontId="19" fillId="9" borderId="13" xfId="5" applyFont="1" applyFill="1" applyBorder="1"/>
    <xf numFmtId="2" fontId="19" fillId="9" borderId="13" xfId="5" applyNumberFormat="1" applyFont="1" applyFill="1" applyBorder="1"/>
    <xf numFmtId="2" fontId="19" fillId="9" borderId="0" xfId="5" applyNumberFormat="1" applyFont="1" applyFill="1" applyBorder="1"/>
    <xf numFmtId="1" fontId="19" fillId="9" borderId="0" xfId="5" applyNumberFormat="1" applyFont="1" applyFill="1" applyBorder="1"/>
    <xf numFmtId="2" fontId="19" fillId="0" borderId="0" xfId="5" applyNumberFormat="1" applyFont="1" applyBorder="1"/>
    <xf numFmtId="0" fontId="16" fillId="0" borderId="0" xfId="5" applyFont="1" applyBorder="1"/>
    <xf numFmtId="0" fontId="19" fillId="0" borderId="0" xfId="5" applyFont="1"/>
    <xf numFmtId="2" fontId="19" fillId="9" borderId="13" xfId="5" applyNumberFormat="1" applyFont="1" applyFill="1" applyBorder="1" applyAlignment="1">
      <alignment horizontal="right"/>
    </xf>
    <xf numFmtId="2" fontId="19" fillId="9" borderId="13" xfId="5" applyNumberFormat="1" applyFont="1" applyFill="1" applyBorder="1" applyAlignment="1">
      <alignment horizontal="center"/>
    </xf>
    <xf numFmtId="2" fontId="19" fillId="0" borderId="0" xfId="5" applyNumberFormat="1" applyFont="1"/>
    <xf numFmtId="0" fontId="16" fillId="9" borderId="8" xfId="5" applyFont="1" applyFill="1" applyBorder="1"/>
    <xf numFmtId="2" fontId="16" fillId="9" borderId="8" xfId="5" applyNumberFormat="1" applyFont="1" applyFill="1" applyBorder="1"/>
    <xf numFmtId="2" fontId="19" fillId="9" borderId="8" xfId="5" applyNumberFormat="1" applyFont="1" applyFill="1" applyBorder="1"/>
    <xf numFmtId="0" fontId="16" fillId="0" borderId="8" xfId="5" applyFont="1" applyBorder="1"/>
    <xf numFmtId="2" fontId="16" fillId="0" borderId="0" xfId="5" applyNumberFormat="1" applyFont="1"/>
    <xf numFmtId="0" fontId="20" fillId="0" borderId="0" xfId="5" applyFont="1"/>
    <xf numFmtId="2" fontId="20" fillId="0" borderId="0" xfId="5" applyNumberFormat="1" applyFont="1"/>
    <xf numFmtId="0" fontId="21" fillId="0" borderId="0" xfId="5" applyFont="1"/>
    <xf numFmtId="0" fontId="22" fillId="0" borderId="0" xfId="5" applyFont="1"/>
    <xf numFmtId="0" fontId="22" fillId="0" borderId="0" xfId="5" applyFont="1" applyAlignment="1">
      <alignment horizontal="right" vertical="center"/>
    </xf>
    <xf numFmtId="0" fontId="22" fillId="0" borderId="0" xfId="5" applyFont="1" applyAlignment="1">
      <alignment horizontal="left" indent="8"/>
    </xf>
    <xf numFmtId="0" fontId="22" fillId="0" borderId="0" xfId="5" applyFont="1" applyAlignment="1"/>
    <xf numFmtId="0" fontId="8" fillId="0" borderId="0" xfId="5"/>
    <xf numFmtId="2" fontId="8" fillId="0" borderId="0" xfId="5" applyNumberFormat="1"/>
    <xf numFmtId="8" fontId="22" fillId="0" borderId="0" xfId="5" applyNumberFormat="1" applyFont="1"/>
    <xf numFmtId="0" fontId="8" fillId="0" borderId="0" xfId="5" applyFont="1"/>
    <xf numFmtId="0" fontId="5" fillId="5" borderId="23" xfId="0" applyFont="1" applyFill="1" applyBorder="1" applyAlignment="1" applyProtection="1">
      <alignment horizontal="center" vertical="center" wrapText="1"/>
      <protection locked="0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3" fillId="0" borderId="0" xfId="4" applyFont="1" applyBorder="1" applyAlignment="1" applyProtection="1">
      <alignment horizontal="left" vertical="center"/>
    </xf>
    <xf numFmtId="0" fontId="23" fillId="0" borderId="0" xfId="4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10" fontId="2" fillId="0" borderId="0" xfId="2" applyNumberFormat="1" applyFont="1" applyAlignment="1" applyProtection="1">
      <alignment horizontal="center" vertical="center"/>
      <protection locked="0"/>
    </xf>
    <xf numFmtId="10" fontId="5" fillId="5" borderId="14" xfId="2" applyNumberFormat="1" applyFont="1" applyFill="1" applyBorder="1" applyAlignment="1" applyProtection="1">
      <alignment horizontal="center" vertical="center" wrapText="1"/>
      <protection locked="0"/>
    </xf>
    <xf numFmtId="10" fontId="5" fillId="5" borderId="0" xfId="2" applyNumberFormat="1" applyFont="1" applyFill="1" applyBorder="1" applyAlignment="1" applyProtection="1">
      <alignment horizontal="center" vertical="center" wrapText="1"/>
      <protection locked="0"/>
    </xf>
    <xf numFmtId="10" fontId="5" fillId="5" borderId="16" xfId="2" applyNumberFormat="1" applyFont="1" applyFill="1" applyBorder="1" applyProtection="1">
      <protection locked="0"/>
    </xf>
    <xf numFmtId="10" fontId="5" fillId="5" borderId="14" xfId="2" applyNumberFormat="1" applyFont="1" applyFill="1" applyBorder="1" applyProtection="1">
      <protection locked="0"/>
    </xf>
    <xf numFmtId="10" fontId="5" fillId="5" borderId="14" xfId="2" applyNumberFormat="1" applyFont="1" applyFill="1" applyBorder="1" applyAlignment="1" applyProtection="1">
      <alignment horizontal="right"/>
      <protection locked="0"/>
    </xf>
    <xf numFmtId="10" fontId="2" fillId="5" borderId="8" xfId="2" applyNumberFormat="1" applyFont="1" applyFill="1" applyBorder="1" applyAlignment="1" applyProtection="1">
      <alignment vertical="center"/>
      <protection locked="0"/>
    </xf>
    <xf numFmtId="10" fontId="5" fillId="0" borderId="0" xfId="2" applyNumberFormat="1" applyFont="1" applyProtection="1">
      <protection locked="0"/>
    </xf>
    <xf numFmtId="10" fontId="9" fillId="4" borderId="0" xfId="2" applyNumberFormat="1" applyFont="1" applyFill="1"/>
    <xf numFmtId="10" fontId="11" fillId="0" borderId="0" xfId="2" applyNumberFormat="1" applyFont="1"/>
    <xf numFmtId="10" fontId="5" fillId="2" borderId="14" xfId="2" applyNumberFormat="1" applyFont="1" applyFill="1" applyBorder="1" applyAlignment="1" applyProtection="1">
      <alignment horizontal="center" vertical="center" wrapText="1"/>
      <protection locked="0"/>
    </xf>
    <xf numFmtId="10" fontId="5" fillId="3" borderId="14" xfId="2" applyNumberFormat="1" applyFont="1" applyFill="1" applyBorder="1" applyProtection="1"/>
    <xf numFmtId="10" fontId="2" fillId="0" borderId="14" xfId="2" applyNumberFormat="1" applyFont="1" applyBorder="1" applyAlignment="1" applyProtection="1">
      <alignment vertical="center"/>
    </xf>
    <xf numFmtId="10" fontId="5" fillId="0" borderId="14" xfId="2" applyNumberFormat="1" applyFont="1" applyBorder="1" applyProtection="1">
      <protection locked="0"/>
    </xf>
    <xf numFmtId="10" fontId="5" fillId="0" borderId="14" xfId="2" applyNumberFormat="1" applyFont="1" applyBorder="1" applyAlignment="1" applyProtection="1">
      <protection locked="0"/>
    </xf>
    <xf numFmtId="43" fontId="5" fillId="0" borderId="14" xfId="1" applyFont="1" applyFill="1" applyBorder="1" applyProtection="1"/>
    <xf numFmtId="43" fontId="5" fillId="0" borderId="14" xfId="1" applyFont="1" applyFill="1" applyBorder="1" applyAlignment="1" applyProtection="1">
      <alignment horizontal="left"/>
    </xf>
    <xf numFmtId="43" fontId="5" fillId="0" borderId="14" xfId="1" applyFont="1" applyBorder="1" applyAlignment="1" applyProtection="1"/>
    <xf numFmtId="0" fontId="2" fillId="2" borderId="14" xfId="0" applyFont="1" applyFill="1" applyBorder="1" applyProtection="1"/>
    <xf numFmtId="44" fontId="2" fillId="2" borderId="14" xfId="3" applyFont="1" applyFill="1" applyBorder="1" applyProtection="1"/>
    <xf numFmtId="0" fontId="2" fillId="0" borderId="14" xfId="0" applyFont="1" applyBorder="1" applyAlignment="1" applyProtection="1"/>
    <xf numFmtId="43" fontId="2" fillId="0" borderId="14" xfId="0" applyNumberFormat="1" applyFont="1" applyBorder="1" applyAlignment="1" applyProtection="1"/>
    <xf numFmtId="44" fontId="2" fillId="0" borderId="14" xfId="3" applyFont="1" applyBorder="1" applyAlignment="1" applyProtection="1"/>
    <xf numFmtId="43" fontId="5" fillId="0" borderId="14" xfId="1" applyFont="1" applyBorder="1" applyAlignment="1" applyProtection="1">
      <alignment vertical="center"/>
    </xf>
    <xf numFmtId="43" fontId="5" fillId="0" borderId="0" xfId="0" applyNumberFormat="1" applyFont="1" applyProtection="1">
      <protection locked="0"/>
    </xf>
    <xf numFmtId="166" fontId="2" fillId="2" borderId="14" xfId="3" applyNumberFormat="1" applyFont="1" applyFill="1" applyBorder="1" applyProtection="1"/>
    <xf numFmtId="166" fontId="2" fillId="0" borderId="14" xfId="3" applyNumberFormat="1" applyFont="1" applyFill="1" applyBorder="1" applyProtection="1"/>
    <xf numFmtId="166" fontId="2" fillId="0" borderId="14" xfId="0" applyNumberFormat="1" applyFont="1" applyBorder="1" applyProtection="1"/>
    <xf numFmtId="166" fontId="5" fillId="0" borderId="14" xfId="0" applyNumberFormat="1" applyFont="1" applyBorder="1" applyProtection="1"/>
    <xf numFmtId="0" fontId="5" fillId="0" borderId="14" xfId="0" applyFont="1" applyBorder="1" applyAlignment="1" applyProtection="1">
      <alignment horizontal="left"/>
      <protection locked="0"/>
    </xf>
    <xf numFmtId="165" fontId="5" fillId="0" borderId="14" xfId="1" applyNumberFormat="1" applyFont="1" applyFill="1" applyBorder="1" applyAlignment="1" applyProtection="1">
      <alignment horizontal="left" vertical="top" wrapText="1"/>
      <protection locked="0"/>
    </xf>
    <xf numFmtId="0" fontId="2" fillId="0" borderId="14" xfId="4" applyFont="1" applyBorder="1" applyAlignment="1" applyProtection="1">
      <alignment horizontal="right"/>
    </xf>
    <xf numFmtId="0" fontId="5" fillId="0" borderId="14" xfId="0" applyFont="1" applyBorder="1" applyAlignment="1" applyProtection="1">
      <alignment horizontal="right"/>
      <protection locked="0"/>
    </xf>
    <xf numFmtId="0" fontId="5" fillId="3" borderId="14" xfId="0" applyFont="1" applyFill="1" applyBorder="1" applyAlignment="1" applyProtection="1">
      <alignment horizontal="left"/>
      <protection locked="0"/>
    </xf>
    <xf numFmtId="0" fontId="5" fillId="0" borderId="14" xfId="4" applyFont="1" applyBorder="1" applyAlignment="1" applyProtection="1">
      <alignment horizontal="left" vertical="center"/>
    </xf>
    <xf numFmtId="0" fontId="5" fillId="3" borderId="14" xfId="0" applyFont="1" applyFill="1" applyBorder="1" applyAlignment="1" applyProtection="1">
      <alignment horizontal="left" vertical="center"/>
    </xf>
    <xf numFmtId="43" fontId="5" fillId="3" borderId="14" xfId="1" applyFont="1" applyFill="1" applyBorder="1" applyAlignment="1" applyProtection="1">
      <alignment horizontal="left" vertical="center"/>
    </xf>
    <xf numFmtId="0" fontId="5" fillId="0" borderId="14" xfId="4" applyFont="1" applyFill="1" applyBorder="1" applyAlignment="1" applyProtection="1">
      <alignment horizontal="left" vertical="top" wrapText="1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5" fillId="2" borderId="14" xfId="4" applyFont="1" applyFill="1" applyBorder="1" applyAlignment="1" applyProtection="1">
      <alignment horizontal="left" vertical="center"/>
    </xf>
    <xf numFmtId="0" fontId="5" fillId="0" borderId="26" xfId="4" applyFont="1" applyFill="1" applyBorder="1" applyAlignment="1" applyProtection="1">
      <alignment horizontal="left" vertical="top"/>
    </xf>
    <xf numFmtId="0" fontId="5" fillId="0" borderId="13" xfId="4" applyFont="1" applyFill="1" applyBorder="1" applyAlignment="1" applyProtection="1">
      <alignment horizontal="left" vertical="top"/>
    </xf>
    <xf numFmtId="0" fontId="5" fillId="0" borderId="27" xfId="4" applyFont="1" applyFill="1" applyBorder="1" applyAlignment="1" applyProtection="1">
      <alignment horizontal="left" vertical="top"/>
    </xf>
    <xf numFmtId="0" fontId="5" fillId="0" borderId="18" xfId="4" applyFont="1" applyFill="1" applyBorder="1" applyAlignment="1" applyProtection="1">
      <alignment horizontal="left" vertical="top"/>
    </xf>
    <xf numFmtId="0" fontId="5" fillId="0" borderId="4" xfId="4" applyFont="1" applyFill="1" applyBorder="1" applyAlignment="1" applyProtection="1">
      <alignment horizontal="left" vertical="top"/>
    </xf>
    <xf numFmtId="0" fontId="5" fillId="0" borderId="28" xfId="4" applyFont="1" applyFill="1" applyBorder="1" applyAlignment="1" applyProtection="1">
      <alignment horizontal="left" vertical="top"/>
    </xf>
    <xf numFmtId="0" fontId="5" fillId="0" borderId="14" xfId="0" applyFont="1" applyFill="1" applyBorder="1" applyAlignment="1" applyProtection="1">
      <alignment horizontal="left" vertical="top" wrapText="1"/>
      <protection locked="0"/>
    </xf>
    <xf numFmtId="43" fontId="5" fillId="4" borderId="12" xfId="1" applyFont="1" applyFill="1" applyBorder="1" applyAlignment="1" applyProtection="1">
      <alignment horizontal="center" vertical="center"/>
    </xf>
    <xf numFmtId="43" fontId="5" fillId="4" borderId="10" xfId="1" applyFont="1" applyFill="1" applyBorder="1" applyAlignment="1" applyProtection="1">
      <alignment horizontal="center" vertical="center"/>
    </xf>
    <xf numFmtId="0" fontId="5" fillId="5" borderId="14" xfId="0" applyFont="1" applyFill="1" applyBorder="1" applyAlignment="1" applyProtection="1">
      <alignment horizontal="left" vertical="center"/>
      <protection locked="0"/>
    </xf>
    <xf numFmtId="0" fontId="5" fillId="5" borderId="21" xfId="0" applyFont="1" applyFill="1" applyBorder="1" applyAlignment="1" applyProtection="1">
      <alignment horizontal="center" vertical="center" wrapText="1"/>
      <protection locked="0"/>
    </xf>
    <xf numFmtId="0" fontId="5" fillId="5" borderId="19" xfId="0" applyFont="1" applyFill="1" applyBorder="1" applyAlignment="1" applyProtection="1">
      <alignment horizontal="left" vertical="center"/>
      <protection locked="0"/>
    </xf>
    <xf numFmtId="0" fontId="5" fillId="5" borderId="22" xfId="0" applyFont="1" applyFill="1" applyBorder="1" applyAlignment="1" applyProtection="1">
      <alignment horizontal="left" vertical="center"/>
      <protection locked="0"/>
    </xf>
    <xf numFmtId="0" fontId="5" fillId="5" borderId="20" xfId="0" applyFont="1" applyFill="1" applyBorder="1" applyAlignment="1" applyProtection="1">
      <alignment horizontal="center" vertical="center" wrapText="1"/>
      <protection locked="0"/>
    </xf>
    <xf numFmtId="0" fontId="5" fillId="5" borderId="23" xfId="0" applyFont="1" applyFill="1" applyBorder="1" applyAlignment="1" applyProtection="1">
      <alignment horizontal="center" vertical="center" wrapText="1"/>
      <protection locked="0"/>
    </xf>
    <xf numFmtId="10" fontId="5" fillId="5" borderId="20" xfId="2" applyNumberFormat="1" applyFont="1" applyFill="1" applyBorder="1" applyAlignment="1" applyProtection="1">
      <alignment horizontal="center" vertical="center" wrapText="1"/>
      <protection locked="0"/>
    </xf>
    <xf numFmtId="10" fontId="5" fillId="5" borderId="23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left" vertical="center"/>
      <protection locked="0"/>
    </xf>
    <xf numFmtId="0" fontId="5" fillId="5" borderId="0" xfId="0" applyFont="1" applyFill="1" applyBorder="1" applyAlignment="1" applyProtection="1">
      <alignment horizontal="left" vertical="center"/>
      <protection locked="0"/>
    </xf>
    <xf numFmtId="0" fontId="5" fillId="0" borderId="14" xfId="4" applyFont="1" applyFill="1" applyBorder="1" applyAlignment="1" applyProtection="1">
      <alignment horizontal="left" vertical="top"/>
    </xf>
    <xf numFmtId="165" fontId="5" fillId="0" borderId="14" xfId="1" applyNumberFormat="1" applyFont="1" applyFill="1" applyBorder="1" applyAlignment="1" applyProtection="1">
      <alignment horizontal="left" vertical="top"/>
      <protection locked="0"/>
    </xf>
    <xf numFmtId="0" fontId="5" fillId="0" borderId="14" xfId="0" applyFont="1" applyFill="1" applyBorder="1" applyAlignment="1" applyProtection="1">
      <alignment horizontal="left" vertical="top"/>
      <protection locked="0"/>
    </xf>
    <xf numFmtId="9" fontId="5" fillId="5" borderId="20" xfId="0" applyNumberFormat="1" applyFont="1" applyFill="1" applyBorder="1" applyAlignment="1" applyProtection="1">
      <alignment horizontal="center" vertical="center" wrapText="1"/>
      <protection locked="0"/>
    </xf>
    <xf numFmtId="9" fontId="5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/>
      <protection locked="0"/>
    </xf>
    <xf numFmtId="0" fontId="17" fillId="8" borderId="0" xfId="5" applyFont="1" applyFill="1" applyAlignment="1">
      <alignment horizontal="center"/>
    </xf>
    <xf numFmtId="0" fontId="17" fillId="8" borderId="4" xfId="5" applyFont="1" applyFill="1" applyBorder="1" applyAlignment="1">
      <alignment horizontal="center"/>
    </xf>
    <xf numFmtId="0" fontId="16" fillId="0" borderId="4" xfId="5" applyFont="1" applyBorder="1" applyAlignment="1">
      <alignment horizontal="center"/>
    </xf>
    <xf numFmtId="0" fontId="16" fillId="0" borderId="0" xfId="5" applyFont="1" applyAlignment="1">
      <alignment horizontal="center"/>
    </xf>
  </cellXfs>
  <cellStyles count="6">
    <cellStyle name="Comma" xfId="1" builtinId="3"/>
    <cellStyle name="Currency" xfId="3" builtinId="4"/>
    <cellStyle name="Normal" xfId="0" builtinId="0"/>
    <cellStyle name="Normal 2" xfId="5" xr:uid="{00000000-0005-0000-0000-000003000000}"/>
    <cellStyle name="Normal_NSFBUD" xfId="4" xr:uid="{00000000-0005-0000-0000-000004000000}"/>
    <cellStyle name="Percent" xfId="2" builtinId="5"/>
  </cellStyles>
  <dxfs count="1">
    <dxf>
      <alignment vertical="center" textRotation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10</xdr:row>
      <xdr:rowOff>38100</xdr:rowOff>
    </xdr:from>
    <xdr:to>
      <xdr:col>0</xdr:col>
      <xdr:colOff>190500</xdr:colOff>
      <xdr:row>11</xdr:row>
      <xdr:rowOff>9525</xdr:rowOff>
    </xdr:to>
    <xdr:pic>
      <xdr:nvPicPr>
        <xdr:cNvPr id="2" name="Picture 1" descr="BD21298_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5621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riana/AppData/Local/Packages/Microsoft.MicrosoftEdge_8wekyb3d8bbwe/TempState/Downloads/5-year-budget-templateFINAL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Year 1"/>
      <sheetName val="Year 2"/>
      <sheetName val="Year 3"/>
      <sheetName val="Year 4"/>
      <sheetName val="Year 5"/>
      <sheetName val="Cumulative"/>
    </sheetNames>
    <sheetDataSet>
      <sheetData sheetId="0"/>
      <sheetData sheetId="1">
        <row r="74">
          <cell r="C74">
            <v>0</v>
          </cell>
          <cell r="D74">
            <v>0</v>
          </cell>
        </row>
      </sheetData>
      <sheetData sheetId="2">
        <row r="74">
          <cell r="C74">
            <v>0</v>
          </cell>
          <cell r="D74">
            <v>0</v>
          </cell>
        </row>
      </sheetData>
      <sheetData sheetId="3">
        <row r="74">
          <cell r="C74">
            <v>0</v>
          </cell>
          <cell r="D74">
            <v>0</v>
          </cell>
        </row>
      </sheetData>
      <sheetData sheetId="4">
        <row r="74">
          <cell r="C74">
            <v>0</v>
          </cell>
          <cell r="D74">
            <v>0</v>
          </cell>
        </row>
      </sheetData>
      <sheetData sheetId="5">
        <row r="74">
          <cell r="C74">
            <v>0</v>
          </cell>
          <cell r="D74">
            <v>0</v>
          </cell>
        </row>
      </sheetData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N2:N5" totalsRowShown="0" headerRowDxfId="0">
  <autoFilter ref="N2:N5" xr:uid="{00000000-0009-0000-0100-000005000000}"/>
  <tableColumns count="1">
    <tableColumn id="1" xr3:uid="{00000000-0010-0000-0000-000001000000}" name="Type of appointm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V228"/>
  <sheetViews>
    <sheetView tabSelected="1" zoomScaleNormal="100" workbookViewId="0">
      <selection activeCell="H19" sqref="H19"/>
    </sheetView>
  </sheetViews>
  <sheetFormatPr defaultColWidth="13.7109375" defaultRowHeight="11.25"/>
  <cols>
    <col min="1" max="1" width="2" style="13" customWidth="1"/>
    <col min="2" max="2" width="33.42578125" style="13" customWidth="1"/>
    <col min="3" max="3" width="13.28515625" style="13" customWidth="1"/>
    <col min="4" max="4" width="10.28515625" style="209" customWidth="1"/>
    <col min="5" max="5" width="11.140625" style="13" customWidth="1"/>
    <col min="6" max="6" width="9" style="60" bestFit="1" customWidth="1"/>
    <col min="7" max="7" width="9" style="60" customWidth="1"/>
    <col min="8" max="8" width="7.85546875" style="13" bestFit="1" customWidth="1"/>
    <col min="9" max="9" width="10.7109375" style="13" bestFit="1" customWidth="1"/>
    <col min="10" max="10" width="7.7109375" style="61" bestFit="1" customWidth="1"/>
    <col min="11" max="12" width="10.7109375" style="13" bestFit="1" customWidth="1"/>
    <col min="13" max="13" width="12" style="13" customWidth="1"/>
    <col min="14" max="14" width="10.7109375" style="13" customWidth="1"/>
    <col min="15" max="15" width="10.42578125" style="13" customWidth="1"/>
    <col min="16" max="16" width="12" style="13" customWidth="1"/>
    <col min="17" max="17" width="10.85546875" style="13" customWidth="1"/>
    <col min="18" max="18" width="9.85546875" style="13" bestFit="1" customWidth="1"/>
    <col min="19" max="19" width="9" style="13" bestFit="1" customWidth="1"/>
    <col min="20" max="20" width="9.140625" style="14" bestFit="1" customWidth="1"/>
    <col min="21" max="21" width="7.7109375" style="13" bestFit="1" customWidth="1"/>
    <col min="22" max="22" width="10.140625" style="13" bestFit="1" customWidth="1"/>
    <col min="23" max="23" width="10.7109375" style="14" bestFit="1" customWidth="1"/>
    <col min="24" max="24" width="10.7109375" style="13" bestFit="1" customWidth="1"/>
    <col min="25" max="25" width="7" style="13" bestFit="1" customWidth="1"/>
    <col min="26" max="26" width="9.42578125" style="13" bestFit="1" customWidth="1"/>
    <col min="27" max="27" width="8.42578125" style="13" bestFit="1" customWidth="1"/>
    <col min="28" max="28" width="7.42578125" style="13" bestFit="1" customWidth="1"/>
    <col min="29" max="29" width="42.140625" style="13" customWidth="1"/>
    <col min="30" max="30" width="9.28515625" style="13" bestFit="1" customWidth="1"/>
    <col min="31" max="31" width="10.85546875" style="13" bestFit="1" customWidth="1"/>
    <col min="32" max="32" width="11" style="13" customWidth="1"/>
    <col min="33" max="33" width="6.7109375" style="13" bestFit="1" customWidth="1"/>
    <col min="34" max="34" width="7.85546875" style="13" bestFit="1" customWidth="1"/>
    <col min="35" max="35" width="8.85546875" style="13" bestFit="1" customWidth="1"/>
    <col min="36" max="36" width="5.42578125" style="13" bestFit="1" customWidth="1"/>
    <col min="37" max="37" width="9" style="13" bestFit="1" customWidth="1"/>
    <col min="38" max="38" width="5.85546875" style="13" bestFit="1" customWidth="1"/>
    <col min="39" max="39" width="8.140625" style="13" bestFit="1" customWidth="1"/>
    <col min="40" max="16384" width="13.7109375" style="13"/>
  </cols>
  <sheetData>
    <row r="1" spans="1:29" s="11" customFormat="1" ht="12.75" customHeight="1">
      <c r="B1" s="261" t="s">
        <v>171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T1" s="12"/>
      <c r="W1" s="12"/>
    </row>
    <row r="2" spans="1:29" ht="12" customHeight="1"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</row>
    <row r="3" spans="1:29" ht="37.5" customHeight="1" thickBot="1">
      <c r="B3" s="262" t="s">
        <v>170</v>
      </c>
      <c r="C3" s="262"/>
      <c r="D3" s="262"/>
      <c r="E3" s="262"/>
      <c r="F3" s="262"/>
      <c r="G3" s="2"/>
      <c r="H3" s="1"/>
      <c r="I3" s="1"/>
      <c r="J3" s="1"/>
      <c r="K3" s="1"/>
      <c r="L3" s="1"/>
      <c r="M3" s="1"/>
    </row>
    <row r="4" spans="1:29" s="15" customFormat="1" ht="11.25" customHeight="1">
      <c r="D4" s="202"/>
      <c r="I4" s="263" t="s">
        <v>5</v>
      </c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5"/>
      <c r="X4" s="240" t="s">
        <v>3</v>
      </c>
    </row>
    <row r="5" spans="1:29" s="15" customFormat="1" ht="22.5">
      <c r="D5" s="202"/>
      <c r="H5" s="16"/>
      <c r="I5" s="17" t="s">
        <v>27</v>
      </c>
      <c r="J5" s="18" t="s">
        <v>16</v>
      </c>
      <c r="K5" s="97" t="s">
        <v>20</v>
      </c>
      <c r="L5" s="19" t="s">
        <v>15</v>
      </c>
      <c r="M5" s="19" t="s">
        <v>14</v>
      </c>
      <c r="N5" s="19" t="s">
        <v>13</v>
      </c>
      <c r="O5" s="19" t="s">
        <v>19</v>
      </c>
      <c r="P5" s="19" t="s">
        <v>12</v>
      </c>
      <c r="Q5" s="19" t="s">
        <v>11</v>
      </c>
      <c r="R5" s="19" t="s">
        <v>18</v>
      </c>
      <c r="S5" s="19" t="s">
        <v>10</v>
      </c>
      <c r="T5" s="20" t="s">
        <v>9</v>
      </c>
      <c r="U5" s="19" t="s">
        <v>8</v>
      </c>
      <c r="V5" s="19" t="s">
        <v>17</v>
      </c>
      <c r="W5" s="21" t="s">
        <v>7</v>
      </c>
      <c r="X5" s="241"/>
      <c r="AC5" s="199"/>
    </row>
    <row r="6" spans="1:29" s="22" customFormat="1" ht="44.25" customHeight="1" thickBot="1">
      <c r="B6" s="23" t="s">
        <v>1</v>
      </c>
      <c r="C6" s="24" t="s">
        <v>163</v>
      </c>
      <c r="D6" s="203" t="s">
        <v>26</v>
      </c>
      <c r="E6" s="24"/>
      <c r="F6" s="266" t="s">
        <v>32</v>
      </c>
      <c r="G6" s="266"/>
      <c r="H6" s="266"/>
      <c r="I6" s="26"/>
      <c r="J6" s="27"/>
      <c r="K6" s="98"/>
      <c r="L6" s="26"/>
      <c r="M6" s="107">
        <v>6.2E-2</v>
      </c>
      <c r="N6" s="107">
        <v>1.4500000000000001E-2</v>
      </c>
      <c r="O6" s="107">
        <v>1.4E-2</v>
      </c>
      <c r="P6" s="107">
        <v>0.2</v>
      </c>
      <c r="Q6" s="107">
        <v>4.3999999999999997E-2</v>
      </c>
      <c r="R6" s="98" t="s">
        <v>64</v>
      </c>
      <c r="S6" s="98">
        <v>608.1</v>
      </c>
      <c r="T6" s="108">
        <v>600</v>
      </c>
      <c r="U6" s="109">
        <v>9.0499999999999997E-2</v>
      </c>
      <c r="V6" s="98"/>
      <c r="W6" s="110"/>
      <c r="X6" s="242"/>
      <c r="AC6" s="199"/>
    </row>
    <row r="7" spans="1:29" s="22" customFormat="1" ht="19.5" customHeight="1">
      <c r="B7" s="29" t="s">
        <v>30</v>
      </c>
      <c r="C7" s="30"/>
      <c r="D7" s="204"/>
      <c r="E7" s="32"/>
      <c r="F7" s="33" t="s">
        <v>21</v>
      </c>
      <c r="G7" s="33" t="s">
        <v>35</v>
      </c>
      <c r="H7" s="33" t="s">
        <v>23</v>
      </c>
      <c r="I7" s="34"/>
      <c r="J7" s="35"/>
      <c r="K7" s="99"/>
      <c r="L7" s="37"/>
      <c r="M7" s="37"/>
      <c r="N7" s="37"/>
      <c r="O7" s="37"/>
      <c r="P7" s="37"/>
      <c r="Q7" s="37"/>
      <c r="R7" s="37"/>
      <c r="S7" s="37"/>
      <c r="T7" s="36"/>
      <c r="U7" s="37"/>
      <c r="V7" s="37"/>
      <c r="W7" s="38"/>
      <c r="X7" s="39">
        <f t="shared" ref="X7:X13" si="0">W7</f>
        <v>0</v>
      </c>
      <c r="AC7" s="199" t="s">
        <v>157</v>
      </c>
    </row>
    <row r="8" spans="1:29" s="22" customFormat="1" ht="18" customHeight="1">
      <c r="A8" s="22">
        <v>1</v>
      </c>
      <c r="B8" s="23"/>
      <c r="C8" s="40" t="s">
        <v>157</v>
      </c>
      <c r="D8" s="203"/>
      <c r="E8" s="40"/>
      <c r="F8" s="24"/>
      <c r="G8" s="24"/>
      <c r="H8" s="40"/>
      <c r="I8" s="41">
        <v>0</v>
      </c>
      <c r="J8" s="42">
        <v>0</v>
      </c>
      <c r="K8" s="100">
        <f>IF(I8&gt;0,+I8*(1+J8),I8)</f>
        <v>0</v>
      </c>
      <c r="L8" s="100">
        <f>IF(OR(C8="Undergraduate Students",C8="Payments above base salary"),+K8*E8,IF(F8&gt;0,+K8/9*D8*F8,IF(G8&gt;0,+K8/12*D8*G8,IF(H8&gt;0,+K8/9*H8*D8,0))))</f>
        <v>0</v>
      </c>
      <c r="M8" s="100">
        <f>IF(C8="Undergraduate Students",0,+$L8*$M$6)</f>
        <v>0</v>
      </c>
      <c r="N8" s="100">
        <f>IF(C8="Undergraduate Students",0,+$L8*$N$6)</f>
        <v>0</v>
      </c>
      <c r="O8" s="100">
        <f t="shared" ref="O8:O13" si="1">+$L8*$O$6</f>
        <v>0</v>
      </c>
      <c r="P8" s="100">
        <f>IF(OR(C8="Undergraduate Students",C8="Payments above base salary"),0,IF(H8&gt;0,0,+L8*$P$6))</f>
        <v>0</v>
      </c>
      <c r="Q8" s="100">
        <f>IF(C8="Undergraduate Students",0,IF(L8&gt;7000,7000*$Q$6,IF(L8&lt;7000,+L8*$Q$6)))</f>
        <v>0</v>
      </c>
      <c r="R8" s="100">
        <f t="shared" ref="R8" si="2">SUM(M8:Q8)</f>
        <v>0</v>
      </c>
      <c r="S8" s="100" t="b">
        <f>IF(OR(C8="Undergraduate Students",C8="Payments above base salary"),0,(IF(F8&gt;0,+$S$6*D8*F8,IF(G8&gt;0,+$S$6*D8*G8))))</f>
        <v>0</v>
      </c>
      <c r="T8" s="100">
        <f>IF(OR(C8="Undergraduate Students",C8="Payments above base salary"),0,IF(F8&gt;0,+$T$6*D8,IF(G8&gt;0,+$T$6*D8,0)))</f>
        <v>0</v>
      </c>
      <c r="U8" s="100">
        <f t="shared" ref="U8" si="3">+T8*$U$6</f>
        <v>0</v>
      </c>
      <c r="V8" s="100">
        <f t="shared" ref="V8" si="4">SUM(R8:U8)</f>
        <v>0</v>
      </c>
      <c r="W8" s="100">
        <f t="shared" ref="W8" si="5">(L8+V8)</f>
        <v>0</v>
      </c>
      <c r="X8" s="104">
        <f t="shared" si="0"/>
        <v>0</v>
      </c>
      <c r="AC8" s="199" t="s">
        <v>162</v>
      </c>
    </row>
    <row r="9" spans="1:29" s="22" customFormat="1" ht="21" customHeight="1">
      <c r="A9" s="22">
        <v>2</v>
      </c>
      <c r="B9" s="23"/>
      <c r="C9" s="40"/>
      <c r="D9" s="203"/>
      <c r="E9" s="40"/>
      <c r="F9" s="24"/>
      <c r="G9" s="24">
        <v>12</v>
      </c>
      <c r="H9" s="40"/>
      <c r="I9" s="41"/>
      <c r="J9" s="42">
        <f t="shared" ref="J9:J13" si="6">+I9*$J$6</f>
        <v>0</v>
      </c>
      <c r="K9" s="100">
        <f t="shared" ref="K9:K13" si="7">IF(I9&gt;0,+I9*(1+J9),I9)</f>
        <v>0</v>
      </c>
      <c r="L9" s="100">
        <f t="shared" ref="L9:L13" si="8">IF(OR(C9="Undergraduate Students",C9="Payments above base salary"),+K9*E9,IF(F9&gt;0,+K9/9*D9*F9,IF(G9&gt;0,+K9/12*D9*G9,IF(H9&gt;0,+K9/9*H9*D9,0))))</f>
        <v>0</v>
      </c>
      <c r="M9" s="100">
        <f t="shared" ref="M9:M13" si="9">IF(C9="Undergraduate Students",0,+$L9*$M$6)</f>
        <v>0</v>
      </c>
      <c r="N9" s="100">
        <f t="shared" ref="N9:N13" si="10">IF(C9="Undergraduate Students",0,+$L9*$N$6)</f>
        <v>0</v>
      </c>
      <c r="O9" s="100">
        <f t="shared" si="1"/>
        <v>0</v>
      </c>
      <c r="P9" s="100">
        <f t="shared" ref="P9:P13" si="11">IF(OR(C9="Undergraduate Students",C9="Payments above base salary"),0,IF(H9&gt;0,0,+L9*$P$6))</f>
        <v>0</v>
      </c>
      <c r="Q9" s="100">
        <f t="shared" ref="Q9:Q13" si="12">IF(C9="Undergraduate Students",0,IF(L9&gt;7000,7000*$Q$6,IF(L9&lt;7000,+L9*$Q$6)))</f>
        <v>0</v>
      </c>
      <c r="R9" s="100">
        <f t="shared" ref="R9:R13" si="13">SUM(M9:Q9)</f>
        <v>0</v>
      </c>
      <c r="S9" s="100">
        <f t="shared" ref="S9:S13" si="14">IF(OR(C9="Undergraduate Students",C9="Payments above base salary"),0,(IF(F9&gt;0,+$S$6*D9*F9,IF(G9&gt;0,+$S$6*D9*G9))))</f>
        <v>0</v>
      </c>
      <c r="T9" s="100">
        <f t="shared" ref="T9:T13" si="15">IF(OR(C9="Undergraduate Students",C9="Payments above base salary"),0,IF(F9&gt;0,+$T$6*D9,IF(G9&gt;0,+$T$6*D9,0)))</f>
        <v>0</v>
      </c>
      <c r="U9" s="100">
        <f t="shared" ref="U9:U13" si="16">+T9*$U$6</f>
        <v>0</v>
      </c>
      <c r="V9" s="100">
        <f t="shared" ref="V9:V13" si="17">SUM(R9:U9)</f>
        <v>0</v>
      </c>
      <c r="W9" s="100">
        <f t="shared" ref="W9:W13" si="18">(L9+V9)</f>
        <v>0</v>
      </c>
      <c r="X9" s="104">
        <f t="shared" si="0"/>
        <v>0</v>
      </c>
      <c r="AC9" s="199" t="s">
        <v>165</v>
      </c>
    </row>
    <row r="10" spans="1:29" s="22" customFormat="1" ht="18" customHeight="1">
      <c r="A10" s="22">
        <v>3</v>
      </c>
      <c r="B10" s="23"/>
      <c r="C10" s="40"/>
      <c r="D10" s="203"/>
      <c r="E10" s="40"/>
      <c r="F10" s="24"/>
      <c r="G10" s="24">
        <v>9</v>
      </c>
      <c r="H10" s="40"/>
      <c r="I10" s="41"/>
      <c r="J10" s="42">
        <f t="shared" si="6"/>
        <v>0</v>
      </c>
      <c r="K10" s="100">
        <f t="shared" si="7"/>
        <v>0</v>
      </c>
      <c r="L10" s="100">
        <f t="shared" si="8"/>
        <v>0</v>
      </c>
      <c r="M10" s="100">
        <f t="shared" si="9"/>
        <v>0</v>
      </c>
      <c r="N10" s="100">
        <f t="shared" si="10"/>
        <v>0</v>
      </c>
      <c r="O10" s="100">
        <f t="shared" si="1"/>
        <v>0</v>
      </c>
      <c r="P10" s="100">
        <f t="shared" si="11"/>
        <v>0</v>
      </c>
      <c r="Q10" s="100">
        <f t="shared" si="12"/>
        <v>0</v>
      </c>
      <c r="R10" s="100">
        <f t="shared" si="13"/>
        <v>0</v>
      </c>
      <c r="S10" s="100">
        <f t="shared" si="14"/>
        <v>0</v>
      </c>
      <c r="T10" s="100">
        <f t="shared" si="15"/>
        <v>0</v>
      </c>
      <c r="U10" s="100">
        <f t="shared" si="16"/>
        <v>0</v>
      </c>
      <c r="V10" s="100">
        <f t="shared" si="17"/>
        <v>0</v>
      </c>
      <c r="W10" s="100">
        <f t="shared" si="18"/>
        <v>0</v>
      </c>
      <c r="X10" s="104">
        <f t="shared" si="0"/>
        <v>0</v>
      </c>
      <c r="AC10" s="199" t="s">
        <v>161</v>
      </c>
    </row>
    <row r="11" spans="1:29" s="22" customFormat="1" ht="18" customHeight="1">
      <c r="A11" s="22">
        <v>4</v>
      </c>
      <c r="B11" s="23"/>
      <c r="C11" s="40"/>
      <c r="D11" s="203"/>
      <c r="E11" s="40"/>
      <c r="F11" s="24"/>
      <c r="G11" s="24"/>
      <c r="H11" s="40"/>
      <c r="I11" s="41"/>
      <c r="J11" s="42">
        <f t="shared" si="6"/>
        <v>0</v>
      </c>
      <c r="K11" s="100">
        <f t="shared" si="7"/>
        <v>0</v>
      </c>
      <c r="L11" s="100">
        <f t="shared" si="8"/>
        <v>0</v>
      </c>
      <c r="M11" s="100">
        <f t="shared" si="9"/>
        <v>0</v>
      </c>
      <c r="N11" s="100">
        <f t="shared" si="10"/>
        <v>0</v>
      </c>
      <c r="O11" s="100">
        <f t="shared" si="1"/>
        <v>0</v>
      </c>
      <c r="P11" s="100">
        <f t="shared" si="11"/>
        <v>0</v>
      </c>
      <c r="Q11" s="100">
        <f t="shared" si="12"/>
        <v>0</v>
      </c>
      <c r="R11" s="100">
        <f t="shared" si="13"/>
        <v>0</v>
      </c>
      <c r="S11" s="100" t="b">
        <f t="shared" si="14"/>
        <v>0</v>
      </c>
      <c r="T11" s="100">
        <f t="shared" si="15"/>
        <v>0</v>
      </c>
      <c r="U11" s="100">
        <f t="shared" si="16"/>
        <v>0</v>
      </c>
      <c r="V11" s="100">
        <f t="shared" si="17"/>
        <v>0</v>
      </c>
      <c r="W11" s="100">
        <f t="shared" si="18"/>
        <v>0</v>
      </c>
      <c r="X11" s="104">
        <f t="shared" si="0"/>
        <v>0</v>
      </c>
      <c r="AC11" s="199" t="s">
        <v>160</v>
      </c>
    </row>
    <row r="12" spans="1:29" s="22" customFormat="1" ht="18" customHeight="1">
      <c r="A12" s="22">
        <v>5</v>
      </c>
      <c r="B12" s="23"/>
      <c r="C12" s="40"/>
      <c r="D12" s="203"/>
      <c r="E12" s="40"/>
      <c r="F12" s="24"/>
      <c r="G12" s="24"/>
      <c r="H12" s="40"/>
      <c r="I12" s="41"/>
      <c r="J12" s="42">
        <f t="shared" si="6"/>
        <v>0</v>
      </c>
      <c r="K12" s="100">
        <f t="shared" si="7"/>
        <v>0</v>
      </c>
      <c r="L12" s="100">
        <f t="shared" si="8"/>
        <v>0</v>
      </c>
      <c r="M12" s="100">
        <f t="shared" si="9"/>
        <v>0</v>
      </c>
      <c r="N12" s="100">
        <f t="shared" si="10"/>
        <v>0</v>
      </c>
      <c r="O12" s="100">
        <f t="shared" si="1"/>
        <v>0</v>
      </c>
      <c r="P12" s="100">
        <f t="shared" si="11"/>
        <v>0</v>
      </c>
      <c r="Q12" s="100">
        <f t="shared" si="12"/>
        <v>0</v>
      </c>
      <c r="R12" s="100">
        <f t="shared" si="13"/>
        <v>0</v>
      </c>
      <c r="S12" s="100" t="b">
        <f t="shared" si="14"/>
        <v>0</v>
      </c>
      <c r="T12" s="100">
        <f t="shared" si="15"/>
        <v>0</v>
      </c>
      <c r="U12" s="100">
        <f t="shared" si="16"/>
        <v>0</v>
      </c>
      <c r="V12" s="100">
        <f t="shared" si="17"/>
        <v>0</v>
      </c>
      <c r="W12" s="100">
        <f t="shared" si="18"/>
        <v>0</v>
      </c>
      <c r="X12" s="104">
        <f t="shared" si="0"/>
        <v>0</v>
      </c>
      <c r="AC12" s="199" t="s">
        <v>159</v>
      </c>
    </row>
    <row r="13" spans="1:29" s="22" customFormat="1" ht="18" customHeight="1">
      <c r="A13" s="22">
        <v>6</v>
      </c>
      <c r="B13" s="23"/>
      <c r="C13" s="40"/>
      <c r="D13" s="203"/>
      <c r="E13" s="40"/>
      <c r="F13" s="24"/>
      <c r="G13" s="24"/>
      <c r="H13" s="40"/>
      <c r="I13" s="41"/>
      <c r="J13" s="42">
        <f t="shared" si="6"/>
        <v>0</v>
      </c>
      <c r="K13" s="100">
        <f t="shared" si="7"/>
        <v>0</v>
      </c>
      <c r="L13" s="100">
        <f t="shared" si="8"/>
        <v>0</v>
      </c>
      <c r="M13" s="100">
        <f t="shared" si="9"/>
        <v>0</v>
      </c>
      <c r="N13" s="100">
        <f t="shared" si="10"/>
        <v>0</v>
      </c>
      <c r="O13" s="100">
        <f t="shared" si="1"/>
        <v>0</v>
      </c>
      <c r="P13" s="100">
        <f t="shared" si="11"/>
        <v>0</v>
      </c>
      <c r="Q13" s="100">
        <f t="shared" si="12"/>
        <v>0</v>
      </c>
      <c r="R13" s="100">
        <f t="shared" si="13"/>
        <v>0</v>
      </c>
      <c r="S13" s="100" t="b">
        <f t="shared" si="14"/>
        <v>0</v>
      </c>
      <c r="T13" s="100">
        <f t="shared" si="15"/>
        <v>0</v>
      </c>
      <c r="U13" s="100">
        <f t="shared" si="16"/>
        <v>0</v>
      </c>
      <c r="V13" s="100">
        <f t="shared" si="17"/>
        <v>0</v>
      </c>
      <c r="W13" s="100">
        <f t="shared" si="18"/>
        <v>0</v>
      </c>
      <c r="X13" s="104">
        <f t="shared" si="0"/>
        <v>0</v>
      </c>
      <c r="AC13" s="200" t="s">
        <v>158</v>
      </c>
    </row>
    <row r="14" spans="1:29" s="22" customFormat="1" ht="18" customHeight="1" thickBot="1">
      <c r="B14" s="267" t="s">
        <v>33</v>
      </c>
      <c r="C14" s="268"/>
      <c r="D14" s="268"/>
      <c r="E14" s="268"/>
      <c r="F14" s="268"/>
      <c r="G14" s="268"/>
      <c r="H14" s="268"/>
      <c r="I14" s="43">
        <f>SUM(I7:I13)</f>
        <v>0</v>
      </c>
      <c r="J14" s="43">
        <f t="shared" ref="J14:X14" si="19">SUM(J7:J13)</f>
        <v>0</v>
      </c>
      <c r="K14" s="101">
        <f t="shared" si="19"/>
        <v>0</v>
      </c>
      <c r="L14" s="101">
        <f t="shared" si="19"/>
        <v>0</v>
      </c>
      <c r="M14" s="101">
        <f t="shared" si="19"/>
        <v>0</v>
      </c>
      <c r="N14" s="101">
        <f t="shared" si="19"/>
        <v>0</v>
      </c>
      <c r="O14" s="101">
        <f t="shared" si="19"/>
        <v>0</v>
      </c>
      <c r="P14" s="101">
        <f t="shared" si="19"/>
        <v>0</v>
      </c>
      <c r="Q14" s="101">
        <f t="shared" si="19"/>
        <v>0</v>
      </c>
      <c r="R14" s="101">
        <f t="shared" si="19"/>
        <v>0</v>
      </c>
      <c r="S14" s="101">
        <f t="shared" si="19"/>
        <v>0</v>
      </c>
      <c r="T14" s="101">
        <f t="shared" si="19"/>
        <v>0</v>
      </c>
      <c r="U14" s="101">
        <f t="shared" si="19"/>
        <v>0</v>
      </c>
      <c r="V14" s="101">
        <f t="shared" si="19"/>
        <v>0</v>
      </c>
      <c r="W14" s="101">
        <f t="shared" si="19"/>
        <v>0</v>
      </c>
      <c r="X14" s="101">
        <f t="shared" si="19"/>
        <v>0</v>
      </c>
      <c r="AC14" s="201" t="s">
        <v>45</v>
      </c>
    </row>
    <row r="15" spans="1:29" s="22" customFormat="1" ht="25.5" customHeight="1">
      <c r="B15" s="255" t="s">
        <v>31</v>
      </c>
      <c r="C15" s="257" t="s">
        <v>163</v>
      </c>
      <c r="D15" s="259" t="s">
        <v>26</v>
      </c>
      <c r="E15" s="257" t="s">
        <v>166</v>
      </c>
      <c r="F15" s="254" t="s">
        <v>32</v>
      </c>
      <c r="G15" s="254"/>
      <c r="H15" s="254"/>
      <c r="I15" s="44" t="s">
        <v>27</v>
      </c>
      <c r="J15" s="45" t="s">
        <v>16</v>
      </c>
      <c r="K15" s="102" t="s">
        <v>20</v>
      </c>
      <c r="L15" s="102" t="s">
        <v>15</v>
      </c>
      <c r="M15" s="102" t="s">
        <v>14</v>
      </c>
      <c r="N15" s="102" t="s">
        <v>13</v>
      </c>
      <c r="O15" s="102" t="s">
        <v>19</v>
      </c>
      <c r="P15" s="102" t="s">
        <v>12</v>
      </c>
      <c r="Q15" s="102" t="s">
        <v>11</v>
      </c>
      <c r="R15" s="102" t="s">
        <v>18</v>
      </c>
      <c r="S15" s="102" t="s">
        <v>10</v>
      </c>
      <c r="T15" s="105" t="s">
        <v>9</v>
      </c>
      <c r="U15" s="102" t="s">
        <v>8</v>
      </c>
      <c r="V15" s="102" t="s">
        <v>17</v>
      </c>
      <c r="W15" s="106" t="s">
        <v>7</v>
      </c>
      <c r="X15" s="251" t="s">
        <v>3</v>
      </c>
      <c r="AC15" s="198" t="s">
        <v>164</v>
      </c>
    </row>
    <row r="16" spans="1:29" s="22" customFormat="1" ht="25.5" customHeight="1" thickBot="1">
      <c r="B16" s="256"/>
      <c r="C16" s="258"/>
      <c r="D16" s="260"/>
      <c r="E16" s="258"/>
      <c r="F16" s="46" t="s">
        <v>21</v>
      </c>
      <c r="G16" s="46" t="s">
        <v>35</v>
      </c>
      <c r="H16" s="46" t="s">
        <v>23</v>
      </c>
      <c r="I16" s="26"/>
      <c r="J16" s="27"/>
      <c r="K16" s="98"/>
      <c r="L16" s="98"/>
      <c r="M16" s="107">
        <v>6.2E-2</v>
      </c>
      <c r="N16" s="107">
        <v>1.4500000000000001E-2</v>
      </c>
      <c r="O16" s="107">
        <v>1.4E-2</v>
      </c>
      <c r="P16" s="107">
        <v>0.2</v>
      </c>
      <c r="Q16" s="107">
        <v>4.3999999999999997E-2</v>
      </c>
      <c r="R16" s="98"/>
      <c r="S16" s="98">
        <v>608.1</v>
      </c>
      <c r="T16" s="108">
        <v>600</v>
      </c>
      <c r="U16" s="109">
        <v>9.0499999999999997E-2</v>
      </c>
      <c r="V16" s="98"/>
      <c r="W16" s="110"/>
      <c r="X16" s="252"/>
    </row>
    <row r="17" spans="1:24" ht="53.25" customHeight="1">
      <c r="A17" s="13">
        <v>1</v>
      </c>
      <c r="B17" s="47"/>
      <c r="C17" s="40"/>
      <c r="D17" s="205"/>
      <c r="E17" s="47">
        <v>1</v>
      </c>
      <c r="F17" s="49"/>
      <c r="G17" s="49"/>
      <c r="H17" s="50"/>
      <c r="I17" s="51"/>
      <c r="J17" s="48">
        <v>0</v>
      </c>
      <c r="K17" s="103">
        <f t="shared" ref="K17:K25" si="20">IF(I17&gt;0,+I17*(1+J17),I17)</f>
        <v>0</v>
      </c>
      <c r="L17" s="100">
        <f t="shared" ref="L17:L18" si="21">IF(OR(C17="Undergraduate Students",C17="Payments above base salary"),+K17,IF(F17&gt;0,+K17/9*D17*F17,IF(G17&gt;0,+K17/12*D17*G17,IF(H17&gt;0,+K17/9*H17*D17,0))))*E17</f>
        <v>0</v>
      </c>
      <c r="M17" s="100">
        <f t="shared" ref="M17:M25" si="22">IF(C17="Undergraduate Students",0,+$L17*$M$6)</f>
        <v>0</v>
      </c>
      <c r="N17" s="100">
        <f t="shared" ref="N17:N25" si="23">IF(C17="Undergraduate Students",0,+$L17*$N$6)</f>
        <v>0</v>
      </c>
      <c r="O17" s="100">
        <f t="shared" ref="O17:O25" si="24">+$L17*$O$6</f>
        <v>0</v>
      </c>
      <c r="P17" s="100">
        <f t="shared" ref="P17:P25" si="25">IF(OR(C17="Undergraduate Students",C17="Payments above base salary"),0,IF(H17&gt;0,0,+L17*$P$6))</f>
        <v>0</v>
      </c>
      <c r="Q17" s="100">
        <f t="shared" ref="Q17:Q25" si="26">IF(C17="Undergraduate Students",0,IF(L17&gt;7000,7000*$Q$6,IF(L17&lt;7000,+L17*$Q$6)))</f>
        <v>0</v>
      </c>
      <c r="R17" s="100">
        <f t="shared" ref="R17:R25" si="27">SUM(M17:Q17)</f>
        <v>0</v>
      </c>
      <c r="S17" s="100" t="b">
        <f t="shared" ref="S17:S25" si="28">IF(OR(C17="Undergraduate Students",C17="Payments above base salary"),0,(IF(F17&gt;0,+$S$6*D17*F17,IF(G17&gt;0,+$S$6*D17*G17))))</f>
        <v>0</v>
      </c>
      <c r="T17" s="100">
        <f t="shared" ref="T17:T25" si="29">IF(OR(C17="Undergraduate Students",C17="Payments above base salary"),0,IF(F17&gt;0,+$T$6*D17,IF(G17&gt;0,+$T$6*D17,0)))</f>
        <v>0</v>
      </c>
      <c r="U17" s="100">
        <f t="shared" ref="U17:U25" si="30">+T17*$U$6</f>
        <v>0</v>
      </c>
      <c r="V17" s="100">
        <f t="shared" ref="V17:V25" si="31">SUM(R17:U17)</f>
        <v>0</v>
      </c>
      <c r="W17" s="100">
        <f t="shared" ref="W17:W25" si="32">(L17+V17)</f>
        <v>0</v>
      </c>
      <c r="X17" s="104">
        <f t="shared" ref="X17" si="33">W17</f>
        <v>0</v>
      </c>
    </row>
    <row r="18" spans="1:24" ht="45" customHeight="1">
      <c r="A18" s="13">
        <v>2</v>
      </c>
      <c r="B18" s="52"/>
      <c r="C18" s="40"/>
      <c r="D18" s="206"/>
      <c r="E18" s="52"/>
      <c r="F18" s="49"/>
      <c r="G18" s="53"/>
      <c r="H18" s="54"/>
      <c r="I18" s="41"/>
      <c r="J18" s="42">
        <v>0</v>
      </c>
      <c r="K18" s="100">
        <f t="shared" si="20"/>
        <v>0</v>
      </c>
      <c r="L18" s="100">
        <f t="shared" si="21"/>
        <v>0</v>
      </c>
      <c r="M18" s="100">
        <f t="shared" si="22"/>
        <v>0</v>
      </c>
      <c r="N18" s="100">
        <f t="shared" si="23"/>
        <v>0</v>
      </c>
      <c r="O18" s="100">
        <f t="shared" si="24"/>
        <v>0</v>
      </c>
      <c r="P18" s="100">
        <f t="shared" si="25"/>
        <v>0</v>
      </c>
      <c r="Q18" s="100">
        <f t="shared" si="26"/>
        <v>0</v>
      </c>
      <c r="R18" s="100">
        <f t="shared" si="27"/>
        <v>0</v>
      </c>
      <c r="S18" s="100" t="b">
        <f t="shared" si="28"/>
        <v>0</v>
      </c>
      <c r="T18" s="100">
        <f t="shared" si="29"/>
        <v>0</v>
      </c>
      <c r="U18" s="100">
        <f t="shared" si="30"/>
        <v>0</v>
      </c>
      <c r="V18" s="100">
        <f t="shared" si="31"/>
        <v>0</v>
      </c>
      <c r="W18" s="100">
        <f t="shared" si="32"/>
        <v>0</v>
      </c>
      <c r="X18" s="104">
        <f t="shared" ref="X18:X25" si="34">W18</f>
        <v>0</v>
      </c>
    </row>
    <row r="19" spans="1:24" ht="44.25" customHeight="1">
      <c r="A19" s="13">
        <v>3</v>
      </c>
      <c r="B19" s="52"/>
      <c r="C19" s="40" t="s">
        <v>164</v>
      </c>
      <c r="D19" s="206"/>
      <c r="E19" s="52"/>
      <c r="F19" s="49"/>
      <c r="G19" s="53"/>
      <c r="H19" s="54"/>
      <c r="I19" s="41"/>
      <c r="J19" s="42">
        <v>0</v>
      </c>
      <c r="K19" s="100">
        <f t="shared" si="20"/>
        <v>0</v>
      </c>
      <c r="L19" s="100">
        <f>IF(OR(C19="Undergraduate Students",C19="Payments above base salary"),+K19,IF(F19&gt;0,+K19/9*D19*F19,IF(G19&gt;0,+K19/12*D19*G19,IF(H19&gt;0,+K19/9*H19*D19,0))))*E19</f>
        <v>0</v>
      </c>
      <c r="M19" s="100">
        <f t="shared" si="22"/>
        <v>0</v>
      </c>
      <c r="N19" s="100">
        <f t="shared" si="23"/>
        <v>0</v>
      </c>
      <c r="O19" s="100">
        <f t="shared" si="24"/>
        <v>0</v>
      </c>
      <c r="P19" s="100">
        <f t="shared" si="25"/>
        <v>0</v>
      </c>
      <c r="Q19" s="100">
        <f t="shared" si="26"/>
        <v>0</v>
      </c>
      <c r="R19" s="100">
        <f t="shared" si="27"/>
        <v>0</v>
      </c>
      <c r="S19" s="100">
        <f t="shared" si="28"/>
        <v>0</v>
      </c>
      <c r="T19" s="100">
        <f t="shared" si="29"/>
        <v>0</v>
      </c>
      <c r="U19" s="100">
        <f t="shared" si="30"/>
        <v>0</v>
      </c>
      <c r="V19" s="100">
        <f t="shared" si="31"/>
        <v>0</v>
      </c>
      <c r="W19" s="100">
        <f t="shared" si="32"/>
        <v>0</v>
      </c>
      <c r="X19" s="104">
        <f t="shared" si="34"/>
        <v>0</v>
      </c>
    </row>
    <row r="20" spans="1:24" ht="18" customHeight="1">
      <c r="A20" s="13">
        <v>4</v>
      </c>
      <c r="B20" s="52"/>
      <c r="C20" s="40"/>
      <c r="D20" s="206"/>
      <c r="E20" s="52"/>
      <c r="F20" s="53"/>
      <c r="G20" s="53"/>
      <c r="H20" s="54"/>
      <c r="I20" s="41"/>
      <c r="J20" s="42">
        <v>0</v>
      </c>
      <c r="K20" s="100">
        <f t="shared" si="20"/>
        <v>0</v>
      </c>
      <c r="L20" s="100">
        <f>IF(OR(C20="Undergraduate Students",C20="Payments above base salary"),+K20,IF(F20&gt;0,+K20/9*D20*F20,IF(G20&gt;0,+K20/12*D20*G20,IF(H20&gt;0,+K20/9*H20*D20,0))))*E20</f>
        <v>0</v>
      </c>
      <c r="M20" s="100">
        <f t="shared" si="22"/>
        <v>0</v>
      </c>
      <c r="N20" s="100">
        <f t="shared" si="23"/>
        <v>0</v>
      </c>
      <c r="O20" s="100">
        <f t="shared" si="24"/>
        <v>0</v>
      </c>
      <c r="P20" s="100">
        <f t="shared" si="25"/>
        <v>0</v>
      </c>
      <c r="Q20" s="100">
        <f t="shared" si="26"/>
        <v>0</v>
      </c>
      <c r="R20" s="100">
        <f t="shared" si="27"/>
        <v>0</v>
      </c>
      <c r="S20" s="100" t="b">
        <f t="shared" si="28"/>
        <v>0</v>
      </c>
      <c r="T20" s="100">
        <f t="shared" si="29"/>
        <v>0</v>
      </c>
      <c r="U20" s="100">
        <f t="shared" si="30"/>
        <v>0</v>
      </c>
      <c r="V20" s="100">
        <f t="shared" si="31"/>
        <v>0</v>
      </c>
      <c r="W20" s="100">
        <f t="shared" si="32"/>
        <v>0</v>
      </c>
      <c r="X20" s="104">
        <f t="shared" si="34"/>
        <v>0</v>
      </c>
    </row>
    <row r="21" spans="1:24" ht="27.75" customHeight="1">
      <c r="A21" s="13">
        <v>5</v>
      </c>
      <c r="B21" s="52"/>
      <c r="C21" s="40"/>
      <c r="D21" s="206"/>
      <c r="E21" s="52"/>
      <c r="F21" s="53"/>
      <c r="G21" s="53"/>
      <c r="H21" s="54"/>
      <c r="I21" s="41"/>
      <c r="J21" s="42">
        <v>0</v>
      </c>
      <c r="K21" s="100">
        <f t="shared" si="20"/>
        <v>0</v>
      </c>
      <c r="L21" s="100">
        <f t="shared" ref="L21:L25" si="35">IF(OR(C21="Undergraduate Students",C21="Payments above base salary"),+K21*E21,IF(F21&gt;0,+K21/9*D21*F21,IF(G21&gt;0,+K21/12*D21*G21,IF(H21&gt;0,+K21/9*H21*D21,0))))</f>
        <v>0</v>
      </c>
      <c r="M21" s="100">
        <f t="shared" si="22"/>
        <v>0</v>
      </c>
      <c r="N21" s="100">
        <f t="shared" si="23"/>
        <v>0</v>
      </c>
      <c r="O21" s="100">
        <f t="shared" si="24"/>
        <v>0</v>
      </c>
      <c r="P21" s="100">
        <f t="shared" si="25"/>
        <v>0</v>
      </c>
      <c r="Q21" s="100">
        <f t="shared" si="26"/>
        <v>0</v>
      </c>
      <c r="R21" s="100">
        <f t="shared" si="27"/>
        <v>0</v>
      </c>
      <c r="S21" s="100" t="b">
        <f t="shared" si="28"/>
        <v>0</v>
      </c>
      <c r="T21" s="100">
        <f t="shared" si="29"/>
        <v>0</v>
      </c>
      <c r="U21" s="100">
        <f t="shared" si="30"/>
        <v>0</v>
      </c>
      <c r="V21" s="100">
        <f t="shared" si="31"/>
        <v>0</v>
      </c>
      <c r="W21" s="100">
        <f t="shared" si="32"/>
        <v>0</v>
      </c>
      <c r="X21" s="104">
        <f t="shared" si="34"/>
        <v>0</v>
      </c>
    </row>
    <row r="22" spans="1:24" ht="18" customHeight="1">
      <c r="A22" s="13">
        <v>6</v>
      </c>
      <c r="B22" s="52"/>
      <c r="C22" s="40"/>
      <c r="D22" s="206"/>
      <c r="E22" s="52"/>
      <c r="F22" s="53"/>
      <c r="G22" s="53"/>
      <c r="H22" s="54"/>
      <c r="I22" s="41"/>
      <c r="J22" s="42">
        <v>0</v>
      </c>
      <c r="K22" s="100">
        <f t="shared" si="20"/>
        <v>0</v>
      </c>
      <c r="L22" s="100">
        <f t="shared" si="35"/>
        <v>0</v>
      </c>
      <c r="M22" s="100">
        <f t="shared" si="22"/>
        <v>0</v>
      </c>
      <c r="N22" s="100">
        <f t="shared" si="23"/>
        <v>0</v>
      </c>
      <c r="O22" s="100">
        <f t="shared" si="24"/>
        <v>0</v>
      </c>
      <c r="P22" s="100">
        <f t="shared" si="25"/>
        <v>0</v>
      </c>
      <c r="Q22" s="100">
        <f t="shared" si="26"/>
        <v>0</v>
      </c>
      <c r="R22" s="100">
        <f t="shared" si="27"/>
        <v>0</v>
      </c>
      <c r="S22" s="100" t="b">
        <f t="shared" si="28"/>
        <v>0</v>
      </c>
      <c r="T22" s="100">
        <f t="shared" si="29"/>
        <v>0</v>
      </c>
      <c r="U22" s="100">
        <f t="shared" si="30"/>
        <v>0</v>
      </c>
      <c r="V22" s="100">
        <f t="shared" si="31"/>
        <v>0</v>
      </c>
      <c r="W22" s="100">
        <f t="shared" si="32"/>
        <v>0</v>
      </c>
      <c r="X22" s="104">
        <f t="shared" si="34"/>
        <v>0</v>
      </c>
    </row>
    <row r="23" spans="1:24" ht="18" customHeight="1">
      <c r="A23" s="13">
        <v>7</v>
      </c>
      <c r="B23" s="52"/>
      <c r="C23" s="40"/>
      <c r="D23" s="206"/>
      <c r="E23" s="52"/>
      <c r="F23" s="53"/>
      <c r="G23" s="53"/>
      <c r="H23" s="54"/>
      <c r="I23" s="41"/>
      <c r="J23" s="42">
        <v>0</v>
      </c>
      <c r="K23" s="100">
        <f t="shared" si="20"/>
        <v>0</v>
      </c>
      <c r="L23" s="100">
        <f t="shared" si="35"/>
        <v>0</v>
      </c>
      <c r="M23" s="100">
        <f t="shared" si="22"/>
        <v>0</v>
      </c>
      <c r="N23" s="100">
        <f t="shared" si="23"/>
        <v>0</v>
      </c>
      <c r="O23" s="100">
        <f t="shared" si="24"/>
        <v>0</v>
      </c>
      <c r="P23" s="100">
        <f t="shared" si="25"/>
        <v>0</v>
      </c>
      <c r="Q23" s="100">
        <f t="shared" si="26"/>
        <v>0</v>
      </c>
      <c r="R23" s="100">
        <f t="shared" si="27"/>
        <v>0</v>
      </c>
      <c r="S23" s="100" t="b">
        <f t="shared" si="28"/>
        <v>0</v>
      </c>
      <c r="T23" s="100">
        <f t="shared" si="29"/>
        <v>0</v>
      </c>
      <c r="U23" s="100">
        <f t="shared" si="30"/>
        <v>0</v>
      </c>
      <c r="V23" s="100">
        <f t="shared" si="31"/>
        <v>0</v>
      </c>
      <c r="W23" s="100">
        <f t="shared" si="32"/>
        <v>0</v>
      </c>
      <c r="X23" s="104">
        <f t="shared" si="34"/>
        <v>0</v>
      </c>
    </row>
    <row r="24" spans="1:24" ht="18" customHeight="1">
      <c r="A24" s="13">
        <v>8</v>
      </c>
      <c r="B24" s="52"/>
      <c r="C24" s="40"/>
      <c r="D24" s="206"/>
      <c r="E24" s="52"/>
      <c r="F24" s="53"/>
      <c r="G24" s="53"/>
      <c r="H24" s="54"/>
      <c r="I24" s="41"/>
      <c r="J24" s="42">
        <v>0</v>
      </c>
      <c r="K24" s="100">
        <f t="shared" si="20"/>
        <v>0</v>
      </c>
      <c r="L24" s="100">
        <f t="shared" si="35"/>
        <v>0</v>
      </c>
      <c r="M24" s="100">
        <f t="shared" si="22"/>
        <v>0</v>
      </c>
      <c r="N24" s="100">
        <f t="shared" si="23"/>
        <v>0</v>
      </c>
      <c r="O24" s="100">
        <f t="shared" si="24"/>
        <v>0</v>
      </c>
      <c r="P24" s="100">
        <f t="shared" si="25"/>
        <v>0</v>
      </c>
      <c r="Q24" s="100">
        <f t="shared" si="26"/>
        <v>0</v>
      </c>
      <c r="R24" s="100">
        <f t="shared" si="27"/>
        <v>0</v>
      </c>
      <c r="S24" s="100" t="b">
        <f t="shared" si="28"/>
        <v>0</v>
      </c>
      <c r="T24" s="100">
        <f t="shared" si="29"/>
        <v>0</v>
      </c>
      <c r="U24" s="100">
        <f t="shared" si="30"/>
        <v>0</v>
      </c>
      <c r="V24" s="100">
        <f t="shared" si="31"/>
        <v>0</v>
      </c>
      <c r="W24" s="100">
        <f t="shared" si="32"/>
        <v>0</v>
      </c>
      <c r="X24" s="104">
        <f t="shared" si="34"/>
        <v>0</v>
      </c>
    </row>
    <row r="25" spans="1:24" ht="22.5" customHeight="1">
      <c r="A25" s="13">
        <v>9</v>
      </c>
      <c r="B25" s="52"/>
      <c r="C25" s="40"/>
      <c r="D25" s="207"/>
      <c r="E25" s="52"/>
      <c r="F25" s="53"/>
      <c r="G25" s="53"/>
      <c r="H25" s="54"/>
      <c r="I25" s="41"/>
      <c r="J25" s="42">
        <v>0</v>
      </c>
      <c r="K25" s="100">
        <f t="shared" si="20"/>
        <v>0</v>
      </c>
      <c r="L25" s="100">
        <f t="shared" si="35"/>
        <v>0</v>
      </c>
      <c r="M25" s="100">
        <f t="shared" si="22"/>
        <v>0</v>
      </c>
      <c r="N25" s="100">
        <f t="shared" si="23"/>
        <v>0</v>
      </c>
      <c r="O25" s="100">
        <f t="shared" si="24"/>
        <v>0</v>
      </c>
      <c r="P25" s="100">
        <f t="shared" si="25"/>
        <v>0</v>
      </c>
      <c r="Q25" s="100">
        <f t="shared" si="26"/>
        <v>0</v>
      </c>
      <c r="R25" s="100">
        <f t="shared" si="27"/>
        <v>0</v>
      </c>
      <c r="S25" s="100" t="b">
        <f t="shared" si="28"/>
        <v>0</v>
      </c>
      <c r="T25" s="100">
        <f t="shared" si="29"/>
        <v>0</v>
      </c>
      <c r="U25" s="100">
        <f t="shared" si="30"/>
        <v>0</v>
      </c>
      <c r="V25" s="100">
        <f t="shared" si="31"/>
        <v>0</v>
      </c>
      <c r="W25" s="100">
        <f t="shared" si="32"/>
        <v>0</v>
      </c>
      <c r="X25" s="104">
        <f t="shared" si="34"/>
        <v>0</v>
      </c>
    </row>
    <row r="26" spans="1:24" ht="17.25" customHeight="1">
      <c r="B26" s="253" t="s">
        <v>34</v>
      </c>
      <c r="C26" s="253"/>
      <c r="D26" s="253"/>
      <c r="E26" s="253"/>
      <c r="F26" s="253"/>
      <c r="G26" s="253"/>
      <c r="H26" s="253"/>
      <c r="I26" s="95">
        <f>SUM(I17:I25)</f>
        <v>0</v>
      </c>
      <c r="J26" s="95">
        <f t="shared" ref="J26:X26" si="36">SUM(J17:J25)</f>
        <v>0</v>
      </c>
      <c r="K26" s="95">
        <f t="shared" si="36"/>
        <v>0</v>
      </c>
      <c r="L26" s="95">
        <f t="shared" si="36"/>
        <v>0</v>
      </c>
      <c r="M26" s="95">
        <f t="shared" si="36"/>
        <v>0</v>
      </c>
      <c r="N26" s="95">
        <f t="shared" si="36"/>
        <v>0</v>
      </c>
      <c r="O26" s="95">
        <f t="shared" si="36"/>
        <v>0</v>
      </c>
      <c r="P26" s="95">
        <f t="shared" si="36"/>
        <v>0</v>
      </c>
      <c r="Q26" s="95">
        <f t="shared" si="36"/>
        <v>0</v>
      </c>
      <c r="R26" s="95">
        <f t="shared" si="36"/>
        <v>0</v>
      </c>
      <c r="S26" s="95">
        <f t="shared" si="36"/>
        <v>0</v>
      </c>
      <c r="T26" s="95">
        <f t="shared" si="36"/>
        <v>0</v>
      </c>
      <c r="U26" s="95">
        <f t="shared" si="36"/>
        <v>0</v>
      </c>
      <c r="V26" s="95">
        <f t="shared" si="36"/>
        <v>0</v>
      </c>
      <c r="W26" s="95">
        <f t="shared" si="36"/>
        <v>0</v>
      </c>
      <c r="X26" s="95">
        <f t="shared" si="36"/>
        <v>0</v>
      </c>
    </row>
    <row r="27" spans="1:24" s="55" customFormat="1" ht="21.75" customHeight="1" thickBot="1">
      <c r="B27" s="56" t="s">
        <v>3</v>
      </c>
      <c r="C27" s="57"/>
      <c r="D27" s="208"/>
      <c r="E27" s="57"/>
      <c r="F27" s="59"/>
      <c r="G27" s="59"/>
      <c r="H27" s="57"/>
      <c r="I27" s="96">
        <f>+I26+I14</f>
        <v>0</v>
      </c>
      <c r="J27" s="96">
        <f t="shared" ref="J27:X27" si="37">+J26+J14</f>
        <v>0</v>
      </c>
      <c r="K27" s="96">
        <f t="shared" si="37"/>
        <v>0</v>
      </c>
      <c r="L27" s="96">
        <f t="shared" si="37"/>
        <v>0</v>
      </c>
      <c r="M27" s="96">
        <f t="shared" si="37"/>
        <v>0</v>
      </c>
      <c r="N27" s="96">
        <f t="shared" si="37"/>
        <v>0</v>
      </c>
      <c r="O27" s="96">
        <f t="shared" si="37"/>
        <v>0</v>
      </c>
      <c r="P27" s="96">
        <f t="shared" si="37"/>
        <v>0</v>
      </c>
      <c r="Q27" s="96">
        <f t="shared" si="37"/>
        <v>0</v>
      </c>
      <c r="R27" s="96">
        <f t="shared" si="37"/>
        <v>0</v>
      </c>
      <c r="S27" s="96">
        <f t="shared" si="37"/>
        <v>0</v>
      </c>
      <c r="T27" s="96">
        <f t="shared" si="37"/>
        <v>0</v>
      </c>
      <c r="U27" s="96">
        <f t="shared" si="37"/>
        <v>0</v>
      </c>
      <c r="V27" s="96">
        <f t="shared" si="37"/>
        <v>0</v>
      </c>
      <c r="W27" s="96">
        <f t="shared" si="37"/>
        <v>0</v>
      </c>
      <c r="X27" s="96">
        <f t="shared" si="37"/>
        <v>0</v>
      </c>
    </row>
    <row r="28" spans="1:24">
      <c r="B28" s="15"/>
      <c r="C28" s="15"/>
    </row>
    <row r="29" spans="1:24" ht="11.25" customHeight="1">
      <c r="O29" s="62"/>
    </row>
    <row r="41" spans="2:48" ht="12.75">
      <c r="B41" s="13" t="s">
        <v>60</v>
      </c>
      <c r="F41" s="63"/>
      <c r="G41" s="63"/>
      <c r="H41" s="64"/>
      <c r="I41" s="64"/>
      <c r="J41" s="65"/>
      <c r="K41" s="66"/>
      <c r="L41" s="66"/>
      <c r="M41" s="67"/>
      <c r="N41" s="66"/>
      <c r="O41" s="66"/>
      <c r="P41" s="67"/>
      <c r="Q41" s="64"/>
      <c r="R41" s="64"/>
      <c r="S41" s="64"/>
      <c r="T41" s="68"/>
      <c r="U41" s="64"/>
      <c r="V41" s="64"/>
      <c r="W41" s="68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</row>
    <row r="42" spans="2:48" ht="15.75">
      <c r="B42" s="69" t="str">
        <f>B1</f>
        <v xml:space="preserve">Project Title: </v>
      </c>
      <c r="C42" s="69"/>
      <c r="D42" s="210"/>
      <c r="E42" s="69"/>
      <c r="F42" s="70"/>
      <c r="G42" s="70"/>
      <c r="H42" s="71"/>
      <c r="I42" s="71"/>
      <c r="J42" s="71"/>
      <c r="K42" s="64"/>
      <c r="L42" s="64"/>
      <c r="M42" s="68"/>
      <c r="N42" s="64"/>
      <c r="O42" s="64"/>
      <c r="P42" s="68"/>
      <c r="Q42" s="72"/>
      <c r="R42" s="64"/>
      <c r="S42" s="64"/>
      <c r="T42" s="68"/>
      <c r="U42" s="64"/>
      <c r="V42" s="64"/>
      <c r="W42" s="68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</row>
    <row r="43" spans="2:48" s="73" customFormat="1" ht="12.75">
      <c r="B43" s="74"/>
      <c r="C43" s="74"/>
      <c r="D43" s="211"/>
      <c r="E43" s="74"/>
      <c r="F43" s="75"/>
      <c r="G43" s="75"/>
      <c r="H43" s="76"/>
      <c r="I43" s="76"/>
      <c r="J43" s="76"/>
      <c r="K43" s="76"/>
      <c r="L43" s="76"/>
      <c r="M43" s="76"/>
      <c r="N43" s="76"/>
      <c r="O43" s="76"/>
      <c r="P43" s="76"/>
      <c r="Q43" s="66"/>
      <c r="R43" s="66"/>
      <c r="S43" s="67"/>
      <c r="T43" s="66"/>
      <c r="U43" s="66"/>
      <c r="V43" s="67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</row>
    <row r="44" spans="2:48" ht="22.5">
      <c r="B44" s="77" t="s">
        <v>2</v>
      </c>
      <c r="C44" s="77" t="s">
        <v>58</v>
      </c>
      <c r="D44" s="212" t="s">
        <v>59</v>
      </c>
      <c r="E44" s="79" t="s">
        <v>3</v>
      </c>
      <c r="F44" s="80"/>
      <c r="G44" s="80"/>
      <c r="H44" s="81"/>
      <c r="I44" s="80"/>
      <c r="J44" s="81"/>
      <c r="K44" s="80"/>
      <c r="L44" s="82"/>
      <c r="M44" s="68"/>
      <c r="N44" s="64"/>
      <c r="O44" s="64"/>
      <c r="P44" s="68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</row>
    <row r="45" spans="2:48">
      <c r="B45" s="111" t="s">
        <v>62</v>
      </c>
      <c r="C45" s="112"/>
      <c r="D45" s="213"/>
      <c r="E45" s="114"/>
      <c r="F45" s="80"/>
      <c r="G45" s="80"/>
      <c r="H45" s="81"/>
      <c r="I45" s="80"/>
      <c r="J45" s="81"/>
      <c r="K45" s="80"/>
      <c r="L45" s="82"/>
      <c r="M45" s="68"/>
      <c r="N45" s="64"/>
      <c r="O45" s="64"/>
      <c r="P45" s="68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</row>
    <row r="46" spans="2:48">
      <c r="B46" s="115">
        <f t="shared" ref="B46:B51" si="38">+B8</f>
        <v>0</v>
      </c>
      <c r="C46" s="116">
        <f t="shared" ref="C46:C51" si="39">+L8</f>
        <v>0</v>
      </c>
      <c r="D46" s="217">
        <f t="shared" ref="D46:D51" si="40">+V8</f>
        <v>0</v>
      </c>
      <c r="E46" s="117">
        <f>+C46+D46</f>
        <v>0</v>
      </c>
      <c r="F46" s="232"/>
      <c r="G46" s="232"/>
      <c r="H46" s="232"/>
      <c r="I46" s="232"/>
      <c r="J46" s="232"/>
      <c r="K46" s="232"/>
      <c r="L46" s="232"/>
      <c r="M46" s="232"/>
      <c r="N46" s="64"/>
      <c r="O46" s="64"/>
      <c r="P46" s="68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</row>
    <row r="47" spans="2:48">
      <c r="B47" s="115">
        <f t="shared" si="38"/>
        <v>0</v>
      </c>
      <c r="C47" s="116">
        <f t="shared" si="39"/>
        <v>0</v>
      </c>
      <c r="D47" s="217">
        <f t="shared" si="40"/>
        <v>0</v>
      </c>
      <c r="E47" s="117">
        <f t="shared" ref="E47:E51" si="41">+C47+D47</f>
        <v>0</v>
      </c>
      <c r="F47" s="232"/>
      <c r="G47" s="232"/>
      <c r="H47" s="232"/>
      <c r="I47" s="232"/>
      <c r="J47" s="232"/>
      <c r="K47" s="232"/>
      <c r="L47" s="232"/>
      <c r="M47" s="232"/>
      <c r="N47" s="64"/>
      <c r="O47" s="64"/>
      <c r="P47" s="68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</row>
    <row r="48" spans="2:48">
      <c r="B48" s="115">
        <f t="shared" si="38"/>
        <v>0</v>
      </c>
      <c r="C48" s="116">
        <f t="shared" si="39"/>
        <v>0</v>
      </c>
      <c r="D48" s="217">
        <f t="shared" si="40"/>
        <v>0</v>
      </c>
      <c r="E48" s="117">
        <f t="shared" si="41"/>
        <v>0</v>
      </c>
      <c r="F48" s="232"/>
      <c r="G48" s="232"/>
      <c r="H48" s="232"/>
      <c r="I48" s="232"/>
      <c r="J48" s="232"/>
      <c r="K48" s="232"/>
      <c r="L48" s="232"/>
      <c r="M48" s="232"/>
      <c r="N48" s="64"/>
      <c r="O48" s="64"/>
      <c r="P48" s="68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</row>
    <row r="49" spans="2:48">
      <c r="B49" s="115">
        <f t="shared" si="38"/>
        <v>0</v>
      </c>
      <c r="C49" s="116">
        <f t="shared" si="39"/>
        <v>0</v>
      </c>
      <c r="D49" s="217">
        <f t="shared" si="40"/>
        <v>0</v>
      </c>
      <c r="E49" s="117">
        <f t="shared" si="41"/>
        <v>0</v>
      </c>
      <c r="F49" s="232"/>
      <c r="G49" s="232"/>
      <c r="H49" s="232"/>
      <c r="I49" s="232"/>
      <c r="J49" s="232"/>
      <c r="K49" s="232"/>
      <c r="L49" s="232"/>
      <c r="M49" s="232"/>
      <c r="N49" s="64"/>
      <c r="O49" s="64"/>
      <c r="P49" s="68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</row>
    <row r="50" spans="2:48">
      <c r="B50" s="115">
        <f t="shared" si="38"/>
        <v>0</v>
      </c>
      <c r="C50" s="116">
        <f t="shared" si="39"/>
        <v>0</v>
      </c>
      <c r="D50" s="217">
        <f t="shared" si="40"/>
        <v>0</v>
      </c>
      <c r="E50" s="117">
        <f t="shared" si="41"/>
        <v>0</v>
      </c>
      <c r="F50" s="232"/>
      <c r="G50" s="232"/>
      <c r="H50" s="232"/>
      <c r="I50" s="232"/>
      <c r="J50" s="232"/>
      <c r="K50" s="232"/>
      <c r="L50" s="232"/>
      <c r="M50" s="232"/>
      <c r="N50" s="64"/>
      <c r="O50" s="64"/>
      <c r="P50" s="68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</row>
    <row r="51" spans="2:48">
      <c r="B51" s="115">
        <f t="shared" si="38"/>
        <v>0</v>
      </c>
      <c r="C51" s="116">
        <f t="shared" si="39"/>
        <v>0</v>
      </c>
      <c r="D51" s="217">
        <f t="shared" si="40"/>
        <v>0</v>
      </c>
      <c r="E51" s="117">
        <f t="shared" si="41"/>
        <v>0</v>
      </c>
      <c r="F51" s="232"/>
      <c r="G51" s="232"/>
      <c r="H51" s="232"/>
      <c r="I51" s="232"/>
      <c r="J51" s="232"/>
      <c r="K51" s="232"/>
      <c r="L51" s="232"/>
      <c r="M51" s="232"/>
      <c r="N51" s="64"/>
      <c r="O51" s="64"/>
      <c r="P51" s="68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</row>
    <row r="52" spans="2:48">
      <c r="B52" s="220" t="s">
        <v>36</v>
      </c>
      <c r="C52" s="221">
        <f>SUM(C46:C51)</f>
        <v>0</v>
      </c>
      <c r="D52" s="221">
        <f t="shared" ref="D52:E52" si="42">SUM(D46:D51)</f>
        <v>0</v>
      </c>
      <c r="E52" s="227">
        <f t="shared" si="42"/>
        <v>0</v>
      </c>
      <c r="F52" s="83"/>
      <c r="G52" s="83"/>
      <c r="H52" s="84"/>
      <c r="I52" s="83"/>
      <c r="J52" s="84"/>
      <c r="K52" s="83"/>
      <c r="L52" s="85"/>
      <c r="M52" s="68"/>
      <c r="N52" s="64"/>
      <c r="O52" s="64"/>
      <c r="P52" s="68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</row>
    <row r="53" spans="2:48">
      <c r="B53" s="237" t="s">
        <v>63</v>
      </c>
      <c r="C53" s="237"/>
      <c r="D53" s="238"/>
      <c r="E53" s="237"/>
      <c r="F53" s="83"/>
      <c r="G53" s="83"/>
      <c r="H53" s="84"/>
      <c r="I53" s="83"/>
      <c r="J53" s="84"/>
      <c r="K53" s="83"/>
      <c r="L53" s="85"/>
      <c r="M53" s="68"/>
      <c r="N53" s="64"/>
      <c r="O53" s="64"/>
      <c r="P53" s="68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</row>
    <row r="54" spans="2:48">
      <c r="B54" s="237"/>
      <c r="C54" s="237"/>
      <c r="D54" s="238"/>
      <c r="E54" s="237"/>
      <c r="F54" s="86"/>
      <c r="G54" s="86"/>
      <c r="H54" s="87"/>
      <c r="I54" s="86"/>
      <c r="J54" s="87"/>
      <c r="K54" s="86"/>
      <c r="L54" s="86"/>
      <c r="M54" s="68"/>
      <c r="N54" s="64"/>
      <c r="O54" s="64"/>
      <c r="P54" s="68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</row>
    <row r="55" spans="2:48">
      <c r="B55" s="120">
        <f t="shared" ref="B55:B61" si="43">+B17</f>
        <v>0</v>
      </c>
      <c r="C55" s="121">
        <f t="shared" ref="C55:C62" si="44">+L17</f>
        <v>0</v>
      </c>
      <c r="D55" s="218">
        <f t="shared" ref="D55:D62" si="45">+V17</f>
        <v>0</v>
      </c>
      <c r="E55" s="117">
        <f>+C55+D55</f>
        <v>0</v>
      </c>
      <c r="F55" s="232"/>
      <c r="G55" s="232"/>
      <c r="H55" s="232"/>
      <c r="I55" s="232"/>
      <c r="J55" s="232"/>
      <c r="K55" s="232"/>
      <c r="L55" s="232"/>
      <c r="M55" s="232"/>
      <c r="N55" s="64"/>
      <c r="O55" s="64"/>
      <c r="P55" s="68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</row>
    <row r="56" spans="2:48">
      <c r="B56" s="120">
        <f t="shared" si="43"/>
        <v>0</v>
      </c>
      <c r="C56" s="121">
        <f t="shared" si="44"/>
        <v>0</v>
      </c>
      <c r="D56" s="218">
        <f t="shared" si="45"/>
        <v>0</v>
      </c>
      <c r="E56" s="117">
        <f t="shared" ref="E56:E62" si="46">+C56+D56</f>
        <v>0</v>
      </c>
      <c r="F56" s="232"/>
      <c r="G56" s="232"/>
      <c r="H56" s="232"/>
      <c r="I56" s="232"/>
      <c r="J56" s="232"/>
      <c r="K56" s="232"/>
      <c r="L56" s="232"/>
      <c r="M56" s="232"/>
      <c r="N56" s="64"/>
      <c r="O56" s="64"/>
      <c r="P56" s="68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</row>
    <row r="57" spans="2:48">
      <c r="B57" s="120">
        <f t="shared" si="43"/>
        <v>0</v>
      </c>
      <c r="C57" s="121">
        <f t="shared" si="44"/>
        <v>0</v>
      </c>
      <c r="D57" s="218">
        <f t="shared" si="45"/>
        <v>0</v>
      </c>
      <c r="E57" s="117">
        <f t="shared" si="46"/>
        <v>0</v>
      </c>
      <c r="F57" s="232"/>
      <c r="G57" s="232"/>
      <c r="H57" s="232"/>
      <c r="I57" s="232"/>
      <c r="J57" s="232"/>
      <c r="K57" s="232"/>
      <c r="L57" s="232"/>
      <c r="M57" s="232"/>
      <c r="N57" s="64"/>
      <c r="O57" s="64"/>
      <c r="P57" s="68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</row>
    <row r="58" spans="2:48">
      <c r="B58" s="120">
        <f t="shared" si="43"/>
        <v>0</v>
      </c>
      <c r="C58" s="121">
        <f t="shared" si="44"/>
        <v>0</v>
      </c>
      <c r="D58" s="218">
        <f t="shared" si="45"/>
        <v>0</v>
      </c>
      <c r="E58" s="117">
        <f t="shared" si="46"/>
        <v>0</v>
      </c>
      <c r="F58" s="232"/>
      <c r="G58" s="232"/>
      <c r="H58" s="232"/>
      <c r="I58" s="232"/>
      <c r="J58" s="232"/>
      <c r="K58" s="232"/>
      <c r="L58" s="232"/>
      <c r="M58" s="232"/>
      <c r="N58" s="64"/>
      <c r="O58" s="64"/>
      <c r="P58" s="68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</row>
    <row r="59" spans="2:48">
      <c r="B59" s="120">
        <f t="shared" si="43"/>
        <v>0</v>
      </c>
      <c r="C59" s="121">
        <f t="shared" si="44"/>
        <v>0</v>
      </c>
      <c r="D59" s="218">
        <f t="shared" si="45"/>
        <v>0</v>
      </c>
      <c r="E59" s="117">
        <f t="shared" si="46"/>
        <v>0</v>
      </c>
      <c r="F59" s="232"/>
      <c r="G59" s="232"/>
      <c r="H59" s="232"/>
      <c r="I59" s="232"/>
      <c r="J59" s="232"/>
      <c r="K59" s="232"/>
      <c r="L59" s="232"/>
      <c r="M59" s="232"/>
      <c r="N59" s="64"/>
      <c r="O59" s="64"/>
      <c r="P59" s="68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</row>
    <row r="60" spans="2:48">
      <c r="B60" s="120">
        <f t="shared" si="43"/>
        <v>0</v>
      </c>
      <c r="C60" s="121">
        <f t="shared" si="44"/>
        <v>0</v>
      </c>
      <c r="D60" s="218">
        <f t="shared" si="45"/>
        <v>0</v>
      </c>
      <c r="E60" s="117">
        <f t="shared" si="46"/>
        <v>0</v>
      </c>
      <c r="F60" s="232"/>
      <c r="G60" s="232"/>
      <c r="H60" s="232"/>
      <c r="I60" s="232"/>
      <c r="J60" s="232"/>
      <c r="K60" s="232"/>
      <c r="L60" s="232"/>
      <c r="M60" s="232"/>
      <c r="N60" s="64"/>
      <c r="O60" s="64"/>
      <c r="P60" s="68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</row>
    <row r="61" spans="2:48">
      <c r="B61" s="120">
        <f t="shared" si="43"/>
        <v>0</v>
      </c>
      <c r="C61" s="121">
        <f t="shared" si="44"/>
        <v>0</v>
      </c>
      <c r="D61" s="218">
        <f t="shared" si="45"/>
        <v>0</v>
      </c>
      <c r="E61" s="117">
        <f t="shared" si="46"/>
        <v>0</v>
      </c>
      <c r="F61" s="232"/>
      <c r="G61" s="232"/>
      <c r="H61" s="232"/>
      <c r="I61" s="232"/>
      <c r="J61" s="232"/>
      <c r="K61" s="232"/>
      <c r="L61" s="232"/>
      <c r="M61" s="232"/>
      <c r="N61" s="64"/>
      <c r="O61" s="64"/>
      <c r="P61" s="68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</row>
    <row r="62" spans="2:48">
      <c r="B62" s="120"/>
      <c r="C62" s="121">
        <f t="shared" si="44"/>
        <v>0</v>
      </c>
      <c r="D62" s="218">
        <f t="shared" si="45"/>
        <v>0</v>
      </c>
      <c r="E62" s="117">
        <f t="shared" si="46"/>
        <v>0</v>
      </c>
      <c r="F62" s="232"/>
      <c r="G62" s="232"/>
      <c r="H62" s="232"/>
      <c r="I62" s="232"/>
      <c r="J62" s="232"/>
      <c r="K62" s="232"/>
      <c r="L62" s="232"/>
      <c r="M62" s="232"/>
      <c r="N62" s="64"/>
      <c r="O62" s="64"/>
      <c r="P62" s="68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</row>
    <row r="63" spans="2:48">
      <c r="B63" s="120" t="s">
        <v>34</v>
      </c>
      <c r="C63" s="131">
        <f>SUM(C54:C62)</f>
        <v>0</v>
      </c>
      <c r="D63" s="219">
        <f>SUM(D54:D62)</f>
        <v>0</v>
      </c>
      <c r="E63" s="228">
        <f t="shared" ref="E63" si="47">SUM(E55:E62)</f>
        <v>0</v>
      </c>
      <c r="F63" s="86"/>
      <c r="G63" s="86"/>
      <c r="H63" s="88"/>
      <c r="I63" s="86"/>
      <c r="J63" s="88"/>
      <c r="K63" s="86"/>
      <c r="L63" s="86"/>
      <c r="M63" s="68"/>
      <c r="N63" s="64"/>
      <c r="O63" s="64"/>
      <c r="P63" s="68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</row>
    <row r="64" spans="2:48">
      <c r="B64" s="222" t="s">
        <v>67</v>
      </c>
      <c r="C64" s="223">
        <f>+C63+C52</f>
        <v>0</v>
      </c>
      <c r="D64" s="224">
        <f>+D63+D52</f>
        <v>0</v>
      </c>
      <c r="E64" s="229">
        <f>+E63+E52</f>
        <v>0</v>
      </c>
      <c r="F64" s="63"/>
      <c r="G64" s="63"/>
      <c r="H64" s="64"/>
      <c r="I64" s="64"/>
      <c r="J64" s="65"/>
      <c r="K64" s="64"/>
      <c r="L64" s="64"/>
      <c r="M64" s="64"/>
      <c r="N64" s="64"/>
      <c r="O64" s="64"/>
      <c r="P64" s="64"/>
      <c r="Q64" s="64"/>
      <c r="R64" s="64"/>
      <c r="S64" s="64"/>
      <c r="T64" s="68"/>
      <c r="U64" s="64"/>
      <c r="V64" s="64"/>
      <c r="W64" s="68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</row>
    <row r="65" spans="2:48">
      <c r="B65" s="235" t="s">
        <v>37</v>
      </c>
      <c r="C65" s="235"/>
      <c r="D65" s="235"/>
      <c r="E65" s="235"/>
      <c r="F65" s="63"/>
      <c r="G65" s="63"/>
      <c r="H65" s="64"/>
      <c r="I65" s="64"/>
      <c r="J65" s="65"/>
      <c r="K65" s="64"/>
      <c r="L65" s="64"/>
      <c r="M65" s="64"/>
      <c r="N65" s="64"/>
      <c r="O65" s="64"/>
      <c r="P65" s="64"/>
      <c r="Q65" s="64"/>
      <c r="R65" s="64"/>
      <c r="S65" s="64"/>
      <c r="T65" s="68"/>
      <c r="U65" s="64"/>
      <c r="V65" s="64"/>
      <c r="W65" s="68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</row>
    <row r="66" spans="2:48">
      <c r="B66" s="231">
        <v>1</v>
      </c>
      <c r="C66" s="231"/>
      <c r="D66" s="231"/>
      <c r="E66" s="90"/>
      <c r="F66" s="250" t="s">
        <v>65</v>
      </c>
      <c r="G66" s="250"/>
      <c r="H66" s="250"/>
      <c r="I66" s="250"/>
      <c r="J66" s="250"/>
      <c r="K66" s="250"/>
      <c r="L66" s="250"/>
      <c r="M66" s="250"/>
      <c r="N66" s="64"/>
      <c r="O66" s="64"/>
      <c r="P66" s="64"/>
      <c r="Q66" s="64"/>
      <c r="R66" s="64"/>
      <c r="S66" s="64"/>
      <c r="T66" s="68"/>
      <c r="U66" s="64"/>
      <c r="V66" s="64"/>
      <c r="W66" s="68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</row>
    <row r="67" spans="2:48">
      <c r="B67" s="231">
        <v>2</v>
      </c>
      <c r="C67" s="231"/>
      <c r="D67" s="231"/>
      <c r="E67" s="91"/>
      <c r="F67" s="250"/>
      <c r="G67" s="250"/>
      <c r="H67" s="250"/>
      <c r="I67" s="250"/>
      <c r="J67" s="250"/>
      <c r="K67" s="250"/>
      <c r="L67" s="250"/>
      <c r="M67" s="250"/>
      <c r="N67" s="64"/>
      <c r="O67" s="64"/>
      <c r="P67" s="64"/>
      <c r="Q67" s="64"/>
      <c r="R67" s="64"/>
      <c r="S67" s="64"/>
      <c r="T67" s="68"/>
      <c r="U67" s="64"/>
      <c r="V67" s="64"/>
      <c r="W67" s="68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</row>
    <row r="68" spans="2:48">
      <c r="B68" s="231">
        <v>3</v>
      </c>
      <c r="C68" s="231"/>
      <c r="D68" s="231"/>
      <c r="E68" s="91"/>
      <c r="F68" s="250"/>
      <c r="G68" s="250"/>
      <c r="H68" s="250"/>
      <c r="I68" s="250"/>
      <c r="J68" s="250"/>
      <c r="K68" s="250"/>
      <c r="L68" s="250"/>
      <c r="M68" s="250"/>
      <c r="N68" s="64"/>
      <c r="O68" s="64"/>
      <c r="P68" s="64"/>
      <c r="Q68" s="64"/>
      <c r="R68" s="64"/>
      <c r="S68" s="64"/>
      <c r="T68" s="68"/>
      <c r="U68" s="64"/>
      <c r="V68" s="64"/>
      <c r="W68" s="68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</row>
    <row r="69" spans="2:48">
      <c r="B69" s="231">
        <v>4</v>
      </c>
      <c r="C69" s="231"/>
      <c r="D69" s="231"/>
      <c r="E69" s="91"/>
      <c r="F69" s="250"/>
      <c r="G69" s="250"/>
      <c r="H69" s="250"/>
      <c r="I69" s="250"/>
      <c r="J69" s="250"/>
      <c r="K69" s="250"/>
      <c r="L69" s="250"/>
      <c r="M69" s="250"/>
      <c r="N69" s="64"/>
      <c r="O69" s="64"/>
      <c r="P69" s="64"/>
      <c r="Q69" s="64"/>
      <c r="R69" s="64"/>
      <c r="S69" s="64"/>
      <c r="T69" s="68"/>
      <c r="U69" s="64"/>
      <c r="V69" s="64"/>
      <c r="W69" s="68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</row>
    <row r="70" spans="2:48">
      <c r="B70" s="231">
        <v>5</v>
      </c>
      <c r="C70" s="231"/>
      <c r="D70" s="231"/>
      <c r="E70" s="91"/>
      <c r="F70" s="250"/>
      <c r="G70" s="250"/>
      <c r="H70" s="250"/>
      <c r="I70" s="250"/>
      <c r="J70" s="250"/>
      <c r="K70" s="250"/>
      <c r="L70" s="250"/>
      <c r="M70" s="250"/>
      <c r="N70" s="64"/>
      <c r="O70" s="64"/>
      <c r="P70" s="64"/>
      <c r="Q70" s="64"/>
      <c r="R70" s="64"/>
      <c r="S70" s="64"/>
      <c r="T70" s="68"/>
      <c r="U70" s="64"/>
      <c r="V70" s="64"/>
      <c r="W70" s="68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</row>
    <row r="71" spans="2:48">
      <c r="B71" s="231">
        <v>6</v>
      </c>
      <c r="C71" s="231"/>
      <c r="D71" s="231"/>
      <c r="E71" s="91"/>
      <c r="F71" s="250"/>
      <c r="G71" s="250"/>
      <c r="H71" s="250"/>
      <c r="I71" s="250"/>
      <c r="J71" s="250"/>
      <c r="K71" s="250"/>
      <c r="L71" s="250"/>
      <c r="M71" s="250"/>
      <c r="N71" s="64"/>
      <c r="O71" s="64"/>
      <c r="P71" s="64"/>
      <c r="Q71" s="64"/>
      <c r="R71" s="64"/>
      <c r="S71" s="64"/>
      <c r="T71" s="68"/>
      <c r="U71" s="64"/>
      <c r="V71" s="64"/>
      <c r="W71" s="68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</row>
    <row r="72" spans="2:48">
      <c r="B72" s="234" t="s">
        <v>64</v>
      </c>
      <c r="C72" s="234"/>
      <c r="D72" s="234"/>
      <c r="E72" s="89">
        <f>SUM(E66:E71)</f>
        <v>0</v>
      </c>
      <c r="F72" s="250"/>
      <c r="G72" s="250"/>
      <c r="H72" s="250"/>
      <c r="I72" s="250"/>
      <c r="J72" s="250"/>
      <c r="K72" s="250"/>
      <c r="L72" s="250"/>
      <c r="M72" s="250"/>
      <c r="N72" s="64"/>
      <c r="O72" s="64"/>
      <c r="P72" s="64"/>
      <c r="Q72" s="64"/>
      <c r="R72" s="64"/>
      <c r="S72" s="64"/>
      <c r="T72" s="68"/>
      <c r="U72" s="64"/>
      <c r="V72" s="64"/>
      <c r="W72" s="68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</row>
    <row r="73" spans="2:48">
      <c r="B73" s="235" t="s">
        <v>0</v>
      </c>
      <c r="C73" s="235"/>
      <c r="D73" s="235"/>
      <c r="E73" s="235"/>
      <c r="F73" s="63"/>
      <c r="G73" s="63"/>
      <c r="H73" s="64"/>
      <c r="I73" s="64"/>
      <c r="J73" s="65"/>
      <c r="K73" s="64"/>
      <c r="L73" s="64"/>
      <c r="M73" s="64"/>
      <c r="N73" s="64"/>
      <c r="O73" s="64"/>
      <c r="P73" s="64"/>
      <c r="Q73" s="64"/>
      <c r="R73" s="64"/>
      <c r="S73" s="64"/>
      <c r="T73" s="68"/>
      <c r="U73" s="64"/>
      <c r="V73" s="64"/>
      <c r="W73" s="68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</row>
    <row r="74" spans="2:48" ht="15" customHeight="1">
      <c r="B74" s="236"/>
      <c r="C74" s="236"/>
      <c r="D74" s="236"/>
      <c r="E74" s="3"/>
      <c r="F74" s="244" t="s">
        <v>65</v>
      </c>
      <c r="G74" s="245"/>
      <c r="H74" s="245"/>
      <c r="I74" s="245"/>
      <c r="J74" s="245"/>
      <c r="K74" s="245"/>
      <c r="L74" s="245"/>
      <c r="M74" s="246"/>
      <c r="N74" s="7"/>
      <c r="O74" s="7"/>
      <c r="P74" s="7"/>
      <c r="Q74" s="7"/>
      <c r="R74" s="7"/>
      <c r="S74" s="7"/>
      <c r="T74" s="7"/>
      <c r="U74" s="7"/>
      <c r="V74" s="7"/>
      <c r="W74" s="7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</row>
    <row r="75" spans="2:48" ht="15" customHeight="1">
      <c r="B75" s="236"/>
      <c r="C75" s="236"/>
      <c r="D75" s="236"/>
      <c r="E75" s="3"/>
      <c r="F75" s="247"/>
      <c r="G75" s="248"/>
      <c r="H75" s="248"/>
      <c r="I75" s="248"/>
      <c r="J75" s="248"/>
      <c r="K75" s="248"/>
      <c r="L75" s="248"/>
      <c r="M75" s="249"/>
      <c r="N75" s="7"/>
      <c r="O75" s="7"/>
      <c r="P75" s="7"/>
      <c r="Q75" s="7"/>
      <c r="R75" s="7"/>
      <c r="S75" s="7"/>
      <c r="T75" s="7"/>
      <c r="U75" s="7"/>
      <c r="V75" s="7"/>
      <c r="W75" s="7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</row>
    <row r="76" spans="2:48">
      <c r="B76" s="234" t="s">
        <v>64</v>
      </c>
      <c r="C76" s="234"/>
      <c r="D76" s="234"/>
      <c r="E76" s="93">
        <f>+E74+E75</f>
        <v>0</v>
      </c>
      <c r="F76" s="63"/>
      <c r="G76" s="63"/>
      <c r="H76" s="64"/>
      <c r="I76" s="64"/>
      <c r="J76" s="65"/>
      <c r="K76" s="64"/>
      <c r="L76" s="64"/>
      <c r="M76" s="64"/>
      <c r="N76" s="64"/>
      <c r="O76" s="64"/>
      <c r="P76" s="64"/>
      <c r="Q76" s="64"/>
      <c r="R76" s="64"/>
      <c r="S76" s="64"/>
      <c r="T76" s="68"/>
      <c r="U76" s="64"/>
      <c r="V76" s="64"/>
      <c r="W76" s="68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</row>
    <row r="77" spans="2:48">
      <c r="B77" s="235" t="s">
        <v>40</v>
      </c>
      <c r="C77" s="235"/>
      <c r="D77" s="235"/>
      <c r="E77" s="235"/>
      <c r="F77" s="63"/>
      <c r="G77" s="63"/>
      <c r="H77" s="64"/>
      <c r="I77" s="64"/>
      <c r="J77" s="65"/>
      <c r="K77" s="64"/>
      <c r="L77" s="64"/>
      <c r="M77" s="64"/>
      <c r="N77" s="64"/>
      <c r="O77" s="64"/>
      <c r="P77" s="64"/>
      <c r="Q77" s="64"/>
      <c r="R77" s="64"/>
      <c r="S77" s="64"/>
      <c r="T77" s="68"/>
      <c r="U77" s="64"/>
      <c r="V77" s="64"/>
      <c r="W77" s="68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</row>
    <row r="78" spans="2:48">
      <c r="B78" s="236" t="s">
        <v>41</v>
      </c>
      <c r="C78" s="236"/>
      <c r="D78" s="236"/>
      <c r="E78" s="3"/>
      <c r="F78" s="239" t="s">
        <v>65</v>
      </c>
      <c r="G78" s="239"/>
      <c r="H78" s="239"/>
      <c r="I78" s="239"/>
      <c r="J78" s="239"/>
      <c r="K78" s="239"/>
      <c r="L78" s="239"/>
      <c r="M78" s="239"/>
      <c r="N78" s="7"/>
      <c r="O78" s="7"/>
      <c r="P78" s="7"/>
      <c r="Q78" s="7"/>
      <c r="R78" s="7"/>
      <c r="S78" s="7"/>
      <c r="T78" s="7"/>
      <c r="U78" s="7"/>
      <c r="V78" s="7"/>
      <c r="W78" s="7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</row>
    <row r="79" spans="2:48">
      <c r="B79" s="236" t="s">
        <v>42</v>
      </c>
      <c r="C79" s="236"/>
      <c r="D79" s="236"/>
      <c r="E79" s="3"/>
      <c r="F79" s="239"/>
      <c r="G79" s="239"/>
      <c r="H79" s="239"/>
      <c r="I79" s="239"/>
      <c r="J79" s="239"/>
      <c r="K79" s="239"/>
      <c r="L79" s="239"/>
      <c r="M79" s="239"/>
      <c r="N79" s="7"/>
      <c r="O79" s="7"/>
      <c r="P79" s="7"/>
      <c r="Q79" s="7"/>
      <c r="R79" s="7"/>
      <c r="S79" s="7"/>
      <c r="T79" s="7"/>
      <c r="U79" s="7"/>
      <c r="V79" s="7"/>
      <c r="W79" s="7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</row>
    <row r="80" spans="2:48">
      <c r="B80" s="236" t="s">
        <v>43</v>
      </c>
      <c r="C80" s="236"/>
      <c r="D80" s="236"/>
      <c r="E80" s="3"/>
      <c r="F80" s="239"/>
      <c r="G80" s="239"/>
      <c r="H80" s="239"/>
      <c r="I80" s="239"/>
      <c r="J80" s="239"/>
      <c r="K80" s="239"/>
      <c r="L80" s="239"/>
      <c r="M80" s="239"/>
      <c r="N80" s="7"/>
      <c r="O80" s="7"/>
      <c r="P80" s="7"/>
      <c r="Q80" s="7"/>
      <c r="R80" s="7"/>
      <c r="S80" s="7"/>
      <c r="T80" s="7"/>
      <c r="U80" s="7"/>
      <c r="V80" s="7"/>
      <c r="W80" s="7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</row>
    <row r="81" spans="2:48">
      <c r="B81" s="236" t="s">
        <v>44</v>
      </c>
      <c r="C81" s="236"/>
      <c r="D81" s="236"/>
      <c r="E81" s="3"/>
      <c r="F81" s="239"/>
      <c r="G81" s="239"/>
      <c r="H81" s="239"/>
      <c r="I81" s="239"/>
      <c r="J81" s="239"/>
      <c r="K81" s="239"/>
      <c r="L81" s="239"/>
      <c r="M81" s="239"/>
      <c r="N81" s="7"/>
      <c r="O81" s="7"/>
      <c r="P81" s="7"/>
      <c r="Q81" s="7"/>
      <c r="R81" s="7"/>
      <c r="S81" s="7"/>
      <c r="T81" s="7"/>
      <c r="U81" s="7"/>
      <c r="V81" s="7"/>
      <c r="W81" s="7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</row>
    <row r="82" spans="2:48">
      <c r="B82" s="236" t="s">
        <v>45</v>
      </c>
      <c r="C82" s="236"/>
      <c r="D82" s="236"/>
      <c r="E82" s="3"/>
      <c r="F82" s="239"/>
      <c r="G82" s="239"/>
      <c r="H82" s="239"/>
      <c r="I82" s="239"/>
      <c r="J82" s="239"/>
      <c r="K82" s="239"/>
      <c r="L82" s="239"/>
      <c r="M82" s="239"/>
      <c r="N82" s="7"/>
      <c r="O82" s="7"/>
      <c r="P82" s="7"/>
      <c r="Q82" s="7"/>
      <c r="R82" s="7"/>
      <c r="S82" s="7"/>
      <c r="T82" s="7"/>
      <c r="U82" s="7"/>
      <c r="V82" s="7"/>
      <c r="W82" s="7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</row>
    <row r="83" spans="2:48">
      <c r="B83" s="9" t="s">
        <v>46</v>
      </c>
      <c r="C83" s="10">
        <f>'[1]Year 1'!C74:D74+'[1]Year 2'!C74:D74+'[1]Year 3'!C74:D74+'[1]Year 4'!C74:D74+'[1]Year 5'!C74:D74</f>
        <v>0</v>
      </c>
      <c r="D83" s="214" t="s">
        <v>47</v>
      </c>
      <c r="E83" s="4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</row>
    <row r="84" spans="2:48">
      <c r="B84" s="233" t="s">
        <v>64</v>
      </c>
      <c r="C84" s="233"/>
      <c r="D84" s="233"/>
      <c r="E84" s="4">
        <f>SUM(E78:E82)</f>
        <v>0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</row>
    <row r="85" spans="2:48">
      <c r="B85" s="235" t="s">
        <v>48</v>
      </c>
      <c r="C85" s="235"/>
      <c r="D85" s="235"/>
      <c r="E85" s="235"/>
      <c r="F85" s="63"/>
      <c r="G85" s="63"/>
      <c r="H85" s="64"/>
      <c r="I85" s="64"/>
      <c r="J85" s="65"/>
      <c r="K85" s="64"/>
      <c r="L85" s="64"/>
      <c r="M85" s="64"/>
      <c r="N85" s="64"/>
      <c r="O85" s="64"/>
      <c r="P85" s="64"/>
      <c r="Q85" s="64"/>
      <c r="R85" s="64"/>
      <c r="S85" s="64"/>
      <c r="T85" s="68"/>
      <c r="U85" s="64"/>
      <c r="V85" s="64"/>
      <c r="W85" s="68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</row>
    <row r="86" spans="2:48" ht="15" customHeight="1">
      <c r="B86" s="236" t="s">
        <v>25</v>
      </c>
      <c r="C86" s="236"/>
      <c r="D86" s="236"/>
      <c r="E86" s="3">
        <v>0</v>
      </c>
      <c r="F86" s="239"/>
      <c r="G86" s="239"/>
      <c r="H86" s="239"/>
      <c r="I86" s="239"/>
      <c r="J86" s="239"/>
      <c r="K86" s="239"/>
      <c r="L86" s="239"/>
      <c r="M86" s="239"/>
      <c r="N86" s="7"/>
      <c r="O86" s="7"/>
      <c r="P86" s="7"/>
      <c r="Q86" s="7"/>
      <c r="R86" s="7"/>
      <c r="S86" s="7"/>
      <c r="T86" s="7"/>
      <c r="U86" s="7"/>
      <c r="V86" s="7"/>
      <c r="W86" s="7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</row>
    <row r="87" spans="2:48" ht="15" customHeight="1">
      <c r="B87" s="236" t="s">
        <v>49</v>
      </c>
      <c r="C87" s="236"/>
      <c r="D87" s="236"/>
      <c r="E87" s="3"/>
      <c r="F87" s="239"/>
      <c r="G87" s="239"/>
      <c r="H87" s="239"/>
      <c r="I87" s="239"/>
      <c r="J87" s="239"/>
      <c r="K87" s="239"/>
      <c r="L87" s="239"/>
      <c r="M87" s="239"/>
      <c r="N87" s="7"/>
      <c r="O87" s="7"/>
      <c r="P87" s="7"/>
      <c r="Q87" s="7"/>
      <c r="R87" s="7"/>
      <c r="S87" s="7"/>
      <c r="T87" s="7"/>
      <c r="U87" s="7"/>
      <c r="V87" s="7"/>
      <c r="W87" s="7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</row>
    <row r="88" spans="2:48" ht="15" customHeight="1">
      <c r="B88" s="236" t="s">
        <v>50</v>
      </c>
      <c r="C88" s="236"/>
      <c r="D88" s="236"/>
      <c r="E88" s="3">
        <v>0</v>
      </c>
      <c r="F88" s="239"/>
      <c r="G88" s="239"/>
      <c r="H88" s="239"/>
      <c r="I88" s="239"/>
      <c r="J88" s="239"/>
      <c r="K88" s="239"/>
      <c r="L88" s="239"/>
      <c r="M88" s="239"/>
      <c r="N88" s="7"/>
      <c r="O88" s="7"/>
      <c r="P88" s="7"/>
      <c r="Q88" s="7"/>
      <c r="R88" s="7"/>
      <c r="S88" s="7"/>
      <c r="T88" s="7"/>
      <c r="U88" s="7"/>
      <c r="V88" s="7"/>
      <c r="W88" s="7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</row>
    <row r="89" spans="2:48" ht="15" customHeight="1">
      <c r="B89" s="236" t="s">
        <v>51</v>
      </c>
      <c r="C89" s="236"/>
      <c r="D89" s="236"/>
      <c r="E89" s="3"/>
      <c r="F89" s="239"/>
      <c r="G89" s="239"/>
      <c r="H89" s="239"/>
      <c r="I89" s="239"/>
      <c r="J89" s="239"/>
      <c r="K89" s="239"/>
      <c r="L89" s="239"/>
      <c r="M89" s="239"/>
      <c r="N89" s="7"/>
      <c r="O89" s="7"/>
      <c r="P89" s="7"/>
      <c r="Q89" s="7"/>
      <c r="R89" s="7"/>
      <c r="S89" s="7"/>
      <c r="T89" s="7"/>
      <c r="U89" s="7"/>
      <c r="V89" s="7"/>
      <c r="W89" s="7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</row>
    <row r="90" spans="2:48" ht="15" customHeight="1">
      <c r="B90" s="236" t="s">
        <v>52</v>
      </c>
      <c r="C90" s="236"/>
      <c r="D90" s="236"/>
      <c r="E90" s="3"/>
      <c r="F90" s="239"/>
      <c r="G90" s="239"/>
      <c r="H90" s="239"/>
      <c r="I90" s="239"/>
      <c r="J90" s="239"/>
      <c r="K90" s="239"/>
      <c r="L90" s="239"/>
      <c r="M90" s="239"/>
      <c r="N90" s="7"/>
      <c r="O90" s="7"/>
      <c r="P90" s="7"/>
      <c r="Q90" s="7"/>
      <c r="R90" s="7"/>
      <c r="S90" s="7"/>
      <c r="T90" s="7"/>
      <c r="U90" s="7"/>
      <c r="V90" s="7"/>
      <c r="W90" s="7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</row>
    <row r="91" spans="2:48" ht="15" customHeight="1">
      <c r="B91" s="236" t="s">
        <v>53</v>
      </c>
      <c r="C91" s="236"/>
      <c r="D91" s="236"/>
      <c r="E91" s="3"/>
      <c r="F91" s="239"/>
      <c r="G91" s="239"/>
      <c r="H91" s="239"/>
      <c r="I91" s="239"/>
      <c r="J91" s="239"/>
      <c r="K91" s="239"/>
      <c r="L91" s="239"/>
      <c r="M91" s="239"/>
      <c r="N91" s="7"/>
      <c r="O91" s="7"/>
      <c r="P91" s="7"/>
      <c r="Q91" s="7"/>
      <c r="R91" s="7"/>
      <c r="S91" s="7"/>
      <c r="T91" s="7"/>
      <c r="U91" s="7"/>
      <c r="V91" s="7"/>
      <c r="W91" s="7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</row>
    <row r="92" spans="2:48" ht="15" customHeight="1">
      <c r="B92" s="236" t="s">
        <v>54</v>
      </c>
      <c r="C92" s="236"/>
      <c r="D92" s="236"/>
      <c r="E92" s="3"/>
      <c r="F92" s="239"/>
      <c r="G92" s="239"/>
      <c r="H92" s="239"/>
      <c r="I92" s="239"/>
      <c r="J92" s="239"/>
      <c r="K92" s="239"/>
      <c r="L92" s="239"/>
      <c r="M92" s="239"/>
      <c r="N92" s="7"/>
      <c r="O92" s="7"/>
      <c r="P92" s="7"/>
      <c r="Q92" s="7"/>
      <c r="R92" s="7"/>
      <c r="S92" s="7"/>
      <c r="T92" s="7"/>
      <c r="U92" s="7"/>
      <c r="V92" s="7"/>
      <c r="W92" s="7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</row>
    <row r="93" spans="2:48" ht="15" customHeight="1">
      <c r="B93" s="236" t="s">
        <v>55</v>
      </c>
      <c r="C93" s="236"/>
      <c r="D93" s="236"/>
      <c r="E93" s="3"/>
      <c r="F93" s="239"/>
      <c r="G93" s="239"/>
      <c r="H93" s="239"/>
      <c r="I93" s="239"/>
      <c r="J93" s="239"/>
      <c r="K93" s="239"/>
      <c r="L93" s="239"/>
      <c r="M93" s="239"/>
      <c r="N93" s="7"/>
      <c r="O93" s="7"/>
      <c r="P93" s="7"/>
      <c r="Q93" s="7"/>
      <c r="R93" s="7"/>
      <c r="S93" s="7"/>
      <c r="T93" s="7"/>
      <c r="U93" s="7"/>
      <c r="V93" s="7"/>
      <c r="W93" s="7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</row>
    <row r="94" spans="2:48" ht="15" customHeight="1">
      <c r="B94" s="236" t="s">
        <v>56</v>
      </c>
      <c r="C94" s="236"/>
      <c r="D94" s="236"/>
      <c r="E94" s="3"/>
      <c r="F94" s="239"/>
      <c r="G94" s="239"/>
      <c r="H94" s="239"/>
      <c r="I94" s="239"/>
      <c r="J94" s="239"/>
      <c r="K94" s="239"/>
      <c r="L94" s="239"/>
      <c r="M94" s="239"/>
      <c r="N94" s="7"/>
      <c r="O94" s="7"/>
      <c r="P94" s="7"/>
      <c r="Q94" s="7"/>
      <c r="R94" s="7"/>
      <c r="S94" s="7"/>
      <c r="T94" s="7"/>
      <c r="U94" s="7"/>
      <c r="V94" s="7"/>
      <c r="W94" s="7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</row>
    <row r="95" spans="2:48" ht="15" customHeight="1">
      <c r="B95" s="236" t="s">
        <v>45</v>
      </c>
      <c r="C95" s="236"/>
      <c r="D95" s="236"/>
      <c r="E95" s="3"/>
      <c r="F95" s="239"/>
      <c r="G95" s="239"/>
      <c r="H95" s="239"/>
      <c r="I95" s="239"/>
      <c r="J95" s="239"/>
      <c r="K95" s="239"/>
      <c r="L95" s="239"/>
      <c r="M95" s="239"/>
      <c r="N95" s="7"/>
      <c r="O95" s="7"/>
      <c r="P95" s="7"/>
      <c r="Q95" s="7"/>
      <c r="R95" s="7"/>
      <c r="S95" s="7"/>
      <c r="T95" s="7"/>
      <c r="U95" s="7"/>
      <c r="V95" s="7"/>
      <c r="W95" s="7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</row>
    <row r="96" spans="2:48">
      <c r="B96" s="234" t="s">
        <v>64</v>
      </c>
      <c r="C96" s="234"/>
      <c r="D96" s="234"/>
      <c r="E96" s="93">
        <f>SUM(E86:E95)</f>
        <v>0</v>
      </c>
      <c r="F96" s="63"/>
      <c r="G96" s="63"/>
      <c r="H96" s="64"/>
      <c r="I96" s="64"/>
      <c r="J96" s="65"/>
      <c r="K96" s="64"/>
      <c r="L96" s="64"/>
      <c r="M96" s="64"/>
      <c r="N96" s="64"/>
      <c r="O96" s="64"/>
      <c r="P96" s="64"/>
      <c r="Q96" s="64"/>
      <c r="R96" s="64"/>
      <c r="S96" s="64"/>
      <c r="T96" s="68"/>
      <c r="U96" s="64"/>
      <c r="V96" s="64"/>
      <c r="W96" s="68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</row>
    <row r="97" spans="2:48">
      <c r="B97" s="93"/>
      <c r="C97" s="93"/>
      <c r="D97" s="215"/>
      <c r="E97" s="93"/>
      <c r="F97" s="63"/>
      <c r="G97" s="63"/>
      <c r="H97" s="64"/>
      <c r="I97" s="64"/>
      <c r="J97" s="65"/>
      <c r="K97" s="64"/>
      <c r="L97" s="64"/>
      <c r="M97" s="64"/>
      <c r="N97" s="64"/>
      <c r="O97" s="64"/>
      <c r="P97" s="64"/>
      <c r="Q97" s="64"/>
      <c r="R97" s="64"/>
      <c r="S97" s="64"/>
      <c r="T97" s="68"/>
      <c r="U97" s="64"/>
      <c r="V97" s="64"/>
      <c r="W97" s="68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</row>
    <row r="98" spans="2:48">
      <c r="B98" s="231" t="s">
        <v>66</v>
      </c>
      <c r="C98" s="231"/>
      <c r="D98" s="231"/>
      <c r="E98" s="230">
        <f>+E96+E84+E76+E72+E64</f>
        <v>0</v>
      </c>
      <c r="F98" s="63"/>
      <c r="G98" s="63"/>
      <c r="H98" s="64"/>
      <c r="I98" s="64"/>
      <c r="J98" s="65"/>
      <c r="K98" s="64"/>
      <c r="L98" s="64"/>
      <c r="M98" s="64"/>
      <c r="N98" s="64"/>
      <c r="O98" s="64"/>
      <c r="P98" s="64"/>
      <c r="Q98" s="64"/>
      <c r="R98" s="64"/>
      <c r="S98" s="64"/>
      <c r="T98" s="68"/>
      <c r="U98" s="64"/>
      <c r="V98" s="64"/>
      <c r="W98" s="68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</row>
    <row r="99" spans="2:48">
      <c r="B99" s="93"/>
      <c r="C99" s="93"/>
      <c r="D99" s="215"/>
      <c r="E99" s="93"/>
      <c r="F99" s="63"/>
      <c r="G99" s="63"/>
      <c r="H99" s="64"/>
      <c r="I99" s="64"/>
      <c r="J99" s="65"/>
      <c r="K99" s="64"/>
      <c r="L99" s="64"/>
      <c r="M99" s="64"/>
      <c r="N99" s="64"/>
      <c r="O99" s="64"/>
      <c r="P99" s="64"/>
      <c r="Q99" s="64"/>
      <c r="R99" s="64"/>
      <c r="S99" s="64"/>
      <c r="T99" s="68"/>
      <c r="U99" s="64"/>
      <c r="V99" s="64"/>
      <c r="W99" s="68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</row>
    <row r="100" spans="2:48">
      <c r="B100" s="93" t="s">
        <v>68</v>
      </c>
      <c r="C100" s="91" t="s">
        <v>70</v>
      </c>
      <c r="D100" s="216" t="s">
        <v>74</v>
      </c>
      <c r="E100" s="93"/>
      <c r="F100" s="63"/>
      <c r="G100" s="63"/>
      <c r="H100" s="64"/>
      <c r="I100" s="64"/>
      <c r="J100" s="65"/>
      <c r="K100" s="64"/>
      <c r="L100" s="64"/>
      <c r="M100" s="64"/>
      <c r="N100" s="64"/>
      <c r="O100" s="64"/>
      <c r="P100" s="64"/>
      <c r="Q100" s="64"/>
      <c r="R100" s="64"/>
      <c r="S100" s="64"/>
      <c r="T100" s="68"/>
      <c r="U100" s="64"/>
      <c r="V100" s="64"/>
      <c r="W100" s="68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</row>
    <row r="101" spans="2:48">
      <c r="B101" s="3" t="s">
        <v>79</v>
      </c>
      <c r="C101" s="5">
        <v>0</v>
      </c>
      <c r="D101" s="225">
        <f>+C64</f>
        <v>0</v>
      </c>
      <c r="E101" s="134">
        <f>+C101*D101</f>
        <v>0</v>
      </c>
      <c r="F101" s="8"/>
      <c r="G101" s="63"/>
      <c r="H101" s="64"/>
      <c r="I101" s="64"/>
      <c r="J101" s="65"/>
      <c r="K101" s="64"/>
      <c r="L101" s="64"/>
      <c r="M101" s="64"/>
      <c r="N101" s="64"/>
      <c r="O101" s="64"/>
      <c r="P101" s="64"/>
      <c r="Q101" s="64"/>
      <c r="R101" s="64"/>
      <c r="S101" s="64"/>
      <c r="T101" s="68"/>
      <c r="U101" s="64"/>
      <c r="V101" s="64"/>
      <c r="W101" s="68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</row>
    <row r="102" spans="2:48">
      <c r="B102" s="94" t="s">
        <v>73</v>
      </c>
      <c r="C102" s="91"/>
      <c r="D102" s="216"/>
      <c r="E102" s="93"/>
      <c r="F102" s="63"/>
      <c r="G102" s="63"/>
      <c r="H102" s="64"/>
      <c r="I102" s="64"/>
      <c r="J102" s="65"/>
      <c r="K102" s="64"/>
      <c r="L102" s="64"/>
      <c r="M102" s="64"/>
      <c r="N102" s="64"/>
      <c r="O102" s="64"/>
      <c r="P102" s="64"/>
      <c r="Q102" s="64"/>
      <c r="R102" s="64"/>
      <c r="S102" s="64"/>
      <c r="T102" s="68"/>
      <c r="U102" s="64"/>
      <c r="V102" s="64"/>
      <c r="W102" s="68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</row>
    <row r="103" spans="2:48">
      <c r="B103" s="243" t="s">
        <v>57</v>
      </c>
      <c r="C103" s="243"/>
      <c r="D103" s="243"/>
      <c r="E103" s="243"/>
      <c r="F103" s="63"/>
      <c r="G103" s="63"/>
      <c r="H103" s="64"/>
      <c r="I103" s="64"/>
      <c r="J103" s="65"/>
      <c r="K103" s="64"/>
      <c r="L103" s="64"/>
      <c r="M103" s="64"/>
      <c r="N103" s="64"/>
      <c r="O103" s="64"/>
      <c r="P103" s="64"/>
      <c r="Q103" s="64"/>
      <c r="R103" s="64"/>
      <c r="S103" s="64"/>
      <c r="T103" s="68"/>
      <c r="U103" s="64"/>
      <c r="V103" s="64"/>
      <c r="W103" s="68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</row>
    <row r="104" spans="2:48">
      <c r="B104" s="93"/>
      <c r="C104" s="93"/>
      <c r="D104" s="215"/>
      <c r="E104" s="93"/>
      <c r="F104" s="63"/>
      <c r="G104" s="63"/>
      <c r="H104" s="64"/>
      <c r="I104" s="64"/>
      <c r="J104" s="65"/>
      <c r="K104" s="64"/>
      <c r="L104" s="64"/>
      <c r="M104" s="64"/>
      <c r="N104" s="64"/>
      <c r="O104" s="64"/>
      <c r="P104" s="64"/>
      <c r="Q104" s="64"/>
      <c r="R104" s="64"/>
      <c r="S104" s="64"/>
      <c r="T104" s="68"/>
      <c r="U104" s="64"/>
      <c r="V104" s="64"/>
      <c r="W104" s="68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</row>
    <row r="105" spans="2:48">
      <c r="B105" s="231" t="s">
        <v>71</v>
      </c>
      <c r="C105" s="231"/>
      <c r="D105" s="231"/>
      <c r="E105" s="133">
        <f>+E101+E102</f>
        <v>0</v>
      </c>
      <c r="F105" s="63"/>
      <c r="G105" s="63"/>
      <c r="H105" s="64"/>
      <c r="I105" s="64"/>
      <c r="J105" s="65"/>
      <c r="K105" s="64"/>
      <c r="L105" s="64"/>
      <c r="M105" s="64"/>
      <c r="N105" s="64"/>
      <c r="O105" s="64"/>
      <c r="P105" s="64"/>
      <c r="Q105" s="64"/>
      <c r="R105" s="64"/>
      <c r="S105" s="64"/>
      <c r="T105" s="68"/>
      <c r="U105" s="64"/>
      <c r="V105" s="64"/>
      <c r="W105" s="68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</row>
    <row r="106" spans="2:48">
      <c r="B106" s="93"/>
      <c r="C106" s="93"/>
      <c r="D106" s="215"/>
      <c r="E106" s="125"/>
      <c r="F106" s="63"/>
      <c r="G106" s="63"/>
      <c r="H106" s="64"/>
      <c r="I106" s="64"/>
      <c r="J106" s="65"/>
      <c r="K106" s="64"/>
      <c r="L106" s="64"/>
      <c r="M106" s="64"/>
      <c r="N106" s="64"/>
      <c r="O106" s="64"/>
      <c r="P106" s="64"/>
      <c r="Q106" s="64"/>
      <c r="R106" s="64"/>
      <c r="S106" s="64"/>
      <c r="T106" s="68"/>
      <c r="U106" s="64"/>
      <c r="V106" s="64"/>
      <c r="W106" s="68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</row>
    <row r="107" spans="2:48">
      <c r="B107" s="231" t="s">
        <v>72</v>
      </c>
      <c r="C107" s="231"/>
      <c r="D107" s="231"/>
      <c r="E107" s="230">
        <f>+E105+E98</f>
        <v>0</v>
      </c>
      <c r="F107" s="63"/>
      <c r="G107" s="63"/>
      <c r="H107" s="64"/>
      <c r="I107" s="64"/>
      <c r="J107" s="65"/>
      <c r="K107" s="64"/>
      <c r="L107" s="64"/>
      <c r="M107" s="64"/>
      <c r="N107" s="64"/>
      <c r="O107" s="64"/>
      <c r="P107" s="64"/>
      <c r="Q107" s="64"/>
      <c r="R107" s="64"/>
      <c r="S107" s="64"/>
      <c r="T107" s="68"/>
      <c r="U107" s="64"/>
      <c r="V107" s="64"/>
      <c r="W107" s="68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</row>
    <row r="108" spans="2:48">
      <c r="E108" s="14"/>
      <c r="F108" s="63"/>
      <c r="G108" s="63"/>
      <c r="H108" s="64"/>
      <c r="I108" s="64"/>
      <c r="J108" s="65"/>
      <c r="K108" s="64"/>
      <c r="L108" s="64"/>
      <c r="M108" s="64"/>
      <c r="N108" s="64"/>
      <c r="O108" s="64"/>
      <c r="P108" s="64"/>
      <c r="Q108" s="64"/>
      <c r="R108" s="64"/>
      <c r="S108" s="64"/>
      <c r="T108" s="68"/>
      <c r="U108" s="64"/>
      <c r="V108" s="64"/>
      <c r="W108" s="68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</row>
    <row r="109" spans="2:48">
      <c r="F109" s="63"/>
      <c r="G109" s="63"/>
      <c r="H109" s="64"/>
      <c r="I109" s="64"/>
      <c r="J109" s="65"/>
      <c r="K109" s="64"/>
      <c r="L109" s="64"/>
      <c r="M109" s="64"/>
      <c r="N109" s="64"/>
      <c r="O109" s="64"/>
      <c r="P109" s="64"/>
      <c r="Q109" s="64"/>
      <c r="R109" s="64"/>
      <c r="S109" s="64"/>
      <c r="T109" s="68"/>
      <c r="U109" s="64"/>
      <c r="V109" s="64"/>
      <c r="W109" s="68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</row>
    <row r="110" spans="2:48">
      <c r="E110" s="226"/>
      <c r="F110" s="63"/>
      <c r="G110" s="63"/>
      <c r="H110" s="64"/>
      <c r="I110" s="64"/>
      <c r="J110" s="65"/>
      <c r="K110" s="64"/>
      <c r="L110" s="64"/>
      <c r="M110" s="64"/>
      <c r="N110" s="64"/>
      <c r="O110" s="64"/>
      <c r="P110" s="64"/>
      <c r="Q110" s="64"/>
      <c r="R110" s="64"/>
      <c r="S110" s="64"/>
      <c r="T110" s="68"/>
      <c r="U110" s="64"/>
      <c r="V110" s="64"/>
      <c r="W110" s="68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</row>
    <row r="111" spans="2:48">
      <c r="F111" s="63"/>
      <c r="G111" s="63"/>
      <c r="H111" s="64"/>
      <c r="I111" s="64"/>
      <c r="J111" s="65"/>
      <c r="K111" s="64"/>
      <c r="L111" s="64"/>
      <c r="M111" s="64"/>
      <c r="N111" s="64"/>
      <c r="O111" s="64"/>
      <c r="P111" s="64"/>
      <c r="Q111" s="64"/>
      <c r="R111" s="64"/>
      <c r="S111" s="64"/>
      <c r="T111" s="68"/>
      <c r="U111" s="64"/>
      <c r="V111" s="64"/>
      <c r="W111" s="68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</row>
    <row r="112" spans="2:48">
      <c r="F112" s="63"/>
      <c r="G112" s="63"/>
      <c r="H112" s="64"/>
      <c r="I112" s="64"/>
      <c r="J112" s="65"/>
      <c r="K112" s="64"/>
      <c r="L112" s="64"/>
      <c r="M112" s="64"/>
      <c r="N112" s="64"/>
      <c r="O112" s="64"/>
      <c r="P112" s="64"/>
      <c r="Q112" s="64"/>
      <c r="R112" s="64"/>
      <c r="S112" s="64"/>
      <c r="T112" s="68"/>
      <c r="U112" s="64"/>
      <c r="V112" s="64"/>
      <c r="W112" s="68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</row>
    <row r="113" spans="6:48">
      <c r="F113" s="63"/>
      <c r="G113" s="63"/>
      <c r="H113" s="64"/>
      <c r="I113" s="64"/>
      <c r="J113" s="65"/>
      <c r="K113" s="64"/>
      <c r="L113" s="64"/>
      <c r="M113" s="64"/>
      <c r="N113" s="64"/>
      <c r="O113" s="64"/>
      <c r="P113" s="64"/>
      <c r="Q113" s="64"/>
      <c r="R113" s="64"/>
      <c r="S113" s="64"/>
      <c r="T113" s="68"/>
      <c r="U113" s="64"/>
      <c r="V113" s="64"/>
      <c r="W113" s="68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</row>
    <row r="114" spans="6:48">
      <c r="F114" s="63"/>
      <c r="G114" s="63"/>
      <c r="H114" s="64"/>
      <c r="I114" s="64"/>
      <c r="J114" s="65"/>
      <c r="K114" s="64"/>
      <c r="L114" s="64"/>
      <c r="M114" s="64"/>
      <c r="N114" s="64"/>
      <c r="O114" s="64"/>
      <c r="P114" s="64"/>
      <c r="Q114" s="64"/>
      <c r="R114" s="64"/>
      <c r="S114" s="64"/>
      <c r="T114" s="68"/>
      <c r="U114" s="64"/>
      <c r="V114" s="64"/>
      <c r="W114" s="68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</row>
    <row r="115" spans="6:48">
      <c r="F115" s="63"/>
      <c r="G115" s="63"/>
      <c r="H115" s="64"/>
      <c r="I115" s="64"/>
      <c r="J115" s="65"/>
      <c r="K115" s="64"/>
      <c r="L115" s="64"/>
      <c r="M115" s="64"/>
      <c r="N115" s="64"/>
      <c r="O115" s="64"/>
      <c r="P115" s="64"/>
      <c r="Q115" s="64"/>
      <c r="R115" s="64"/>
      <c r="S115" s="64"/>
      <c r="T115" s="68"/>
      <c r="U115" s="64"/>
      <c r="V115" s="64"/>
      <c r="W115" s="68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</row>
    <row r="116" spans="6:48">
      <c r="F116" s="63"/>
      <c r="G116" s="63"/>
      <c r="H116" s="64"/>
      <c r="I116" s="64"/>
      <c r="J116" s="65"/>
      <c r="K116" s="64"/>
      <c r="L116" s="64"/>
      <c r="M116" s="64"/>
      <c r="N116" s="64"/>
      <c r="O116" s="64"/>
      <c r="P116" s="64"/>
      <c r="Q116" s="64"/>
      <c r="R116" s="64"/>
      <c r="S116" s="64"/>
      <c r="T116" s="68"/>
      <c r="U116" s="64"/>
      <c r="V116" s="64"/>
      <c r="W116" s="68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</row>
    <row r="117" spans="6:48">
      <c r="F117" s="63"/>
      <c r="G117" s="63"/>
      <c r="H117" s="64"/>
      <c r="I117" s="64"/>
      <c r="J117" s="65"/>
      <c r="K117" s="64"/>
      <c r="L117" s="64"/>
      <c r="M117" s="64"/>
      <c r="N117" s="64"/>
      <c r="O117" s="64"/>
      <c r="P117" s="64"/>
      <c r="Q117" s="64"/>
      <c r="R117" s="64"/>
      <c r="S117" s="64"/>
      <c r="T117" s="68"/>
      <c r="U117" s="64"/>
      <c r="V117" s="64"/>
      <c r="W117" s="68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</row>
    <row r="118" spans="6:48">
      <c r="F118" s="63"/>
      <c r="G118" s="63"/>
      <c r="H118" s="64"/>
      <c r="I118" s="64"/>
      <c r="J118" s="65"/>
      <c r="K118" s="64"/>
      <c r="L118" s="64"/>
      <c r="M118" s="64"/>
      <c r="N118" s="64"/>
      <c r="O118" s="64"/>
      <c r="P118" s="64"/>
      <c r="Q118" s="64"/>
      <c r="R118" s="64"/>
      <c r="S118" s="64"/>
      <c r="T118" s="68"/>
      <c r="U118" s="64"/>
      <c r="V118" s="64"/>
      <c r="W118" s="68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</row>
    <row r="119" spans="6:48">
      <c r="F119" s="63"/>
      <c r="G119" s="63"/>
      <c r="H119" s="64"/>
      <c r="I119" s="64"/>
      <c r="J119" s="65"/>
      <c r="K119" s="64"/>
      <c r="L119" s="64"/>
      <c r="M119" s="64"/>
      <c r="N119" s="64"/>
      <c r="O119" s="64"/>
      <c r="P119" s="64"/>
      <c r="Q119" s="64"/>
      <c r="R119" s="64"/>
      <c r="S119" s="64"/>
      <c r="T119" s="68"/>
      <c r="U119" s="64"/>
      <c r="V119" s="64"/>
      <c r="W119" s="68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</row>
    <row r="120" spans="6:48">
      <c r="F120" s="63"/>
      <c r="G120" s="63"/>
      <c r="H120" s="64"/>
      <c r="I120" s="64"/>
      <c r="J120" s="65"/>
      <c r="K120" s="64"/>
      <c r="L120" s="64"/>
      <c r="M120" s="64"/>
      <c r="N120" s="64"/>
      <c r="O120" s="64"/>
      <c r="P120" s="64"/>
      <c r="Q120" s="64"/>
      <c r="R120" s="64"/>
      <c r="S120" s="64"/>
      <c r="T120" s="68"/>
      <c r="U120" s="64"/>
      <c r="V120" s="64"/>
      <c r="W120" s="68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</row>
    <row r="121" spans="6:48">
      <c r="F121" s="63"/>
      <c r="G121" s="63"/>
      <c r="H121" s="64"/>
      <c r="I121" s="64"/>
      <c r="J121" s="65"/>
      <c r="K121" s="64"/>
      <c r="L121" s="64"/>
      <c r="M121" s="64"/>
      <c r="N121" s="64"/>
      <c r="O121" s="64"/>
      <c r="P121" s="64"/>
      <c r="Q121" s="64"/>
      <c r="R121" s="64"/>
      <c r="S121" s="64"/>
      <c r="T121" s="68"/>
      <c r="U121" s="64"/>
      <c r="V121" s="64"/>
      <c r="W121" s="68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</row>
    <row r="122" spans="6:48">
      <c r="F122" s="63"/>
      <c r="G122" s="63"/>
      <c r="H122" s="64"/>
      <c r="I122" s="64"/>
      <c r="J122" s="65"/>
      <c r="K122" s="64"/>
      <c r="L122" s="64"/>
      <c r="M122" s="64"/>
      <c r="N122" s="64"/>
      <c r="O122" s="64"/>
      <c r="P122" s="64"/>
      <c r="Q122" s="64"/>
      <c r="R122" s="64"/>
      <c r="S122" s="64"/>
      <c r="T122" s="68"/>
      <c r="U122" s="64"/>
      <c r="V122" s="64"/>
      <c r="W122" s="68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</row>
    <row r="123" spans="6:48">
      <c r="F123" s="63"/>
      <c r="G123" s="63"/>
      <c r="H123" s="64"/>
      <c r="I123" s="64"/>
      <c r="J123" s="65"/>
      <c r="K123" s="64"/>
      <c r="L123" s="64"/>
      <c r="M123" s="64"/>
      <c r="N123" s="64"/>
      <c r="O123" s="64"/>
      <c r="P123" s="64"/>
      <c r="Q123" s="64"/>
      <c r="R123" s="64"/>
      <c r="S123" s="64"/>
      <c r="T123" s="68"/>
      <c r="U123" s="64"/>
      <c r="V123" s="64"/>
      <c r="W123" s="68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</row>
    <row r="124" spans="6:48">
      <c r="F124" s="63"/>
      <c r="G124" s="63"/>
      <c r="H124" s="64"/>
      <c r="I124" s="64"/>
      <c r="J124" s="65"/>
      <c r="K124" s="64"/>
      <c r="L124" s="64"/>
      <c r="M124" s="64"/>
      <c r="N124" s="64"/>
      <c r="O124" s="64"/>
      <c r="P124" s="64"/>
      <c r="Q124" s="64"/>
      <c r="R124" s="64"/>
      <c r="S124" s="64"/>
      <c r="T124" s="68"/>
      <c r="U124" s="64"/>
      <c r="V124" s="64"/>
      <c r="W124" s="68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</row>
    <row r="125" spans="6:48">
      <c r="F125" s="63"/>
      <c r="G125" s="63"/>
      <c r="H125" s="64"/>
      <c r="I125" s="64"/>
      <c r="J125" s="65"/>
      <c r="K125" s="64"/>
      <c r="L125" s="64"/>
      <c r="M125" s="64"/>
      <c r="N125" s="64"/>
      <c r="O125" s="64"/>
      <c r="P125" s="64"/>
      <c r="Q125" s="64"/>
      <c r="R125" s="64"/>
      <c r="S125" s="64"/>
      <c r="T125" s="68"/>
      <c r="U125" s="64"/>
      <c r="V125" s="64"/>
      <c r="W125" s="68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</row>
    <row r="126" spans="6:48">
      <c r="F126" s="63"/>
      <c r="G126" s="63"/>
      <c r="H126" s="64"/>
      <c r="I126" s="64"/>
      <c r="J126" s="65"/>
      <c r="K126" s="64"/>
      <c r="L126" s="64"/>
      <c r="M126" s="64"/>
      <c r="N126" s="64"/>
      <c r="O126" s="64"/>
      <c r="P126" s="64"/>
      <c r="Q126" s="64"/>
      <c r="R126" s="64"/>
      <c r="S126" s="64"/>
      <c r="T126" s="68"/>
      <c r="U126" s="64"/>
      <c r="V126" s="64"/>
      <c r="W126" s="68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</row>
    <row r="127" spans="6:48">
      <c r="F127" s="63"/>
      <c r="G127" s="63"/>
      <c r="H127" s="64"/>
      <c r="I127" s="64"/>
      <c r="J127" s="65"/>
      <c r="K127" s="64"/>
      <c r="L127" s="64"/>
      <c r="M127" s="64"/>
      <c r="N127" s="64"/>
      <c r="O127" s="64"/>
      <c r="P127" s="64"/>
      <c r="Q127" s="64"/>
      <c r="R127" s="64"/>
      <c r="S127" s="64"/>
      <c r="T127" s="68"/>
      <c r="U127" s="64"/>
      <c r="V127" s="64"/>
      <c r="W127" s="68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</row>
    <row r="128" spans="6:48">
      <c r="F128" s="63"/>
      <c r="G128" s="63"/>
      <c r="H128" s="64"/>
      <c r="I128" s="64"/>
      <c r="J128" s="65"/>
      <c r="K128" s="64"/>
      <c r="L128" s="64"/>
      <c r="M128" s="64"/>
      <c r="N128" s="64"/>
      <c r="O128" s="64"/>
      <c r="P128" s="64"/>
      <c r="Q128" s="64"/>
      <c r="R128" s="64"/>
      <c r="S128" s="64"/>
      <c r="T128" s="68"/>
      <c r="U128" s="64"/>
      <c r="V128" s="64"/>
      <c r="W128" s="68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</row>
    <row r="129" spans="6:48">
      <c r="F129" s="63"/>
      <c r="G129" s="63"/>
      <c r="H129" s="64"/>
      <c r="I129" s="64"/>
      <c r="J129" s="65"/>
      <c r="K129" s="64"/>
      <c r="L129" s="64"/>
      <c r="M129" s="64"/>
      <c r="N129" s="64"/>
      <c r="O129" s="64"/>
      <c r="P129" s="64"/>
      <c r="Q129" s="64"/>
      <c r="R129" s="64"/>
      <c r="S129" s="64"/>
      <c r="T129" s="68"/>
      <c r="U129" s="64"/>
      <c r="V129" s="64"/>
      <c r="W129" s="68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</row>
    <row r="130" spans="6:48">
      <c r="F130" s="63"/>
      <c r="G130" s="63"/>
      <c r="H130" s="64"/>
      <c r="I130" s="64"/>
      <c r="J130" s="65"/>
      <c r="K130" s="64"/>
      <c r="L130" s="64"/>
      <c r="M130" s="64"/>
      <c r="N130" s="64"/>
      <c r="O130" s="64"/>
      <c r="P130" s="64"/>
      <c r="Q130" s="64"/>
      <c r="R130" s="64"/>
      <c r="S130" s="64"/>
      <c r="T130" s="68"/>
      <c r="U130" s="64"/>
      <c r="V130" s="64"/>
      <c r="W130" s="68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</row>
    <row r="131" spans="6:48">
      <c r="F131" s="63"/>
      <c r="G131" s="63"/>
      <c r="H131" s="64"/>
      <c r="I131" s="64"/>
      <c r="J131" s="65"/>
      <c r="K131" s="64"/>
      <c r="L131" s="64"/>
      <c r="M131" s="64"/>
      <c r="N131" s="64"/>
      <c r="O131" s="64"/>
      <c r="P131" s="64"/>
      <c r="Q131" s="64"/>
      <c r="R131" s="64"/>
      <c r="S131" s="64"/>
      <c r="T131" s="68"/>
      <c r="U131" s="64"/>
      <c r="V131" s="64"/>
      <c r="W131" s="68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</row>
    <row r="132" spans="6:48">
      <c r="F132" s="63"/>
      <c r="G132" s="63"/>
      <c r="H132" s="64"/>
      <c r="I132" s="64"/>
      <c r="J132" s="65"/>
      <c r="K132" s="64"/>
      <c r="L132" s="64"/>
      <c r="M132" s="64"/>
      <c r="N132" s="64"/>
      <c r="O132" s="64"/>
      <c r="P132" s="64"/>
      <c r="Q132" s="64"/>
      <c r="R132" s="64"/>
      <c r="S132" s="64"/>
      <c r="T132" s="68"/>
      <c r="U132" s="64"/>
      <c r="V132" s="64"/>
      <c r="W132" s="68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</row>
    <row r="133" spans="6:48">
      <c r="F133" s="63"/>
      <c r="G133" s="63"/>
      <c r="H133" s="64"/>
      <c r="I133" s="64"/>
      <c r="J133" s="65"/>
      <c r="K133" s="64"/>
      <c r="L133" s="64"/>
      <c r="M133" s="64"/>
      <c r="N133" s="64"/>
      <c r="O133" s="64"/>
      <c r="P133" s="64"/>
      <c r="Q133" s="64"/>
      <c r="R133" s="64"/>
      <c r="S133" s="64"/>
      <c r="T133" s="68"/>
      <c r="U133" s="64"/>
      <c r="V133" s="64"/>
      <c r="W133" s="68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</row>
    <row r="134" spans="6:48">
      <c r="F134" s="63"/>
      <c r="G134" s="63"/>
      <c r="H134" s="64"/>
      <c r="I134" s="64"/>
      <c r="J134" s="65"/>
      <c r="K134" s="64"/>
      <c r="L134" s="64"/>
      <c r="M134" s="64"/>
      <c r="N134" s="64"/>
      <c r="O134" s="64"/>
      <c r="P134" s="64"/>
      <c r="Q134" s="64"/>
      <c r="R134" s="64"/>
      <c r="S134" s="64"/>
      <c r="T134" s="68"/>
      <c r="U134" s="64"/>
      <c r="V134" s="64"/>
      <c r="W134" s="68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</row>
    <row r="135" spans="6:48">
      <c r="F135" s="63"/>
      <c r="G135" s="63"/>
      <c r="H135" s="64"/>
      <c r="I135" s="64"/>
      <c r="J135" s="65"/>
      <c r="K135" s="64"/>
      <c r="L135" s="64"/>
      <c r="M135" s="64"/>
      <c r="N135" s="64"/>
      <c r="O135" s="64"/>
      <c r="P135" s="64"/>
      <c r="Q135" s="64"/>
      <c r="R135" s="64"/>
      <c r="S135" s="64"/>
      <c r="T135" s="68"/>
      <c r="U135" s="64"/>
      <c r="V135" s="64"/>
      <c r="W135" s="68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  <c r="AV135" s="64"/>
    </row>
    <row r="136" spans="6:48">
      <c r="F136" s="63"/>
      <c r="G136" s="63"/>
      <c r="H136" s="64"/>
      <c r="I136" s="64"/>
      <c r="J136" s="65"/>
      <c r="K136" s="64"/>
      <c r="L136" s="64"/>
      <c r="M136" s="64"/>
      <c r="N136" s="64"/>
      <c r="O136" s="64"/>
      <c r="P136" s="64"/>
      <c r="Q136" s="64"/>
      <c r="R136" s="64"/>
      <c r="S136" s="64"/>
      <c r="T136" s="68"/>
      <c r="U136" s="64"/>
      <c r="V136" s="64"/>
      <c r="W136" s="68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</row>
    <row r="137" spans="6:48">
      <c r="F137" s="63"/>
      <c r="G137" s="63"/>
      <c r="H137" s="64"/>
      <c r="I137" s="64"/>
      <c r="J137" s="65"/>
      <c r="K137" s="64"/>
      <c r="L137" s="64"/>
      <c r="M137" s="64"/>
      <c r="N137" s="64"/>
      <c r="O137" s="64"/>
      <c r="P137" s="64"/>
      <c r="Q137" s="64"/>
      <c r="R137" s="64"/>
      <c r="S137" s="64"/>
      <c r="T137" s="68"/>
      <c r="U137" s="64"/>
      <c r="V137" s="64"/>
      <c r="W137" s="68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</row>
    <row r="138" spans="6:48">
      <c r="F138" s="63"/>
      <c r="G138" s="63"/>
      <c r="H138" s="64"/>
      <c r="I138" s="64"/>
      <c r="J138" s="65"/>
      <c r="K138" s="64"/>
      <c r="L138" s="64"/>
      <c r="M138" s="64"/>
      <c r="N138" s="64"/>
      <c r="O138" s="64"/>
      <c r="P138" s="64"/>
      <c r="Q138" s="64"/>
      <c r="R138" s="64"/>
      <c r="S138" s="64"/>
      <c r="T138" s="68"/>
      <c r="U138" s="64"/>
      <c r="V138" s="64"/>
      <c r="W138" s="68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</row>
    <row r="139" spans="6:48">
      <c r="F139" s="63"/>
      <c r="G139" s="63"/>
      <c r="H139" s="64"/>
      <c r="I139" s="64"/>
      <c r="J139" s="65"/>
      <c r="K139" s="64"/>
      <c r="L139" s="64"/>
      <c r="M139" s="64"/>
      <c r="N139" s="64"/>
      <c r="O139" s="64"/>
      <c r="P139" s="64"/>
      <c r="Q139" s="64"/>
      <c r="R139" s="64"/>
      <c r="S139" s="64"/>
      <c r="T139" s="68"/>
      <c r="U139" s="64"/>
      <c r="V139" s="64"/>
      <c r="W139" s="68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</row>
    <row r="140" spans="6:48">
      <c r="F140" s="63"/>
      <c r="G140" s="63"/>
      <c r="H140" s="64"/>
      <c r="I140" s="64"/>
      <c r="J140" s="65"/>
      <c r="K140" s="64"/>
      <c r="L140" s="64"/>
      <c r="M140" s="64"/>
      <c r="N140" s="64"/>
      <c r="O140" s="64"/>
      <c r="P140" s="64"/>
      <c r="Q140" s="64"/>
      <c r="R140" s="64"/>
      <c r="S140" s="64"/>
      <c r="T140" s="68"/>
      <c r="U140" s="64"/>
      <c r="V140" s="64"/>
      <c r="W140" s="68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</row>
    <row r="141" spans="6:48">
      <c r="F141" s="63"/>
      <c r="G141" s="63"/>
      <c r="H141" s="64"/>
      <c r="I141" s="64"/>
      <c r="J141" s="65"/>
      <c r="K141" s="64"/>
      <c r="L141" s="64"/>
      <c r="M141" s="64"/>
      <c r="N141" s="64"/>
      <c r="O141" s="64"/>
      <c r="P141" s="64"/>
      <c r="Q141" s="64"/>
      <c r="R141" s="64"/>
      <c r="S141" s="64"/>
      <c r="T141" s="68"/>
      <c r="U141" s="64"/>
      <c r="V141" s="64"/>
      <c r="W141" s="68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</row>
    <row r="142" spans="6:48">
      <c r="F142" s="63"/>
      <c r="G142" s="63"/>
      <c r="H142" s="64"/>
      <c r="I142" s="64"/>
      <c r="J142" s="65"/>
      <c r="K142" s="64"/>
      <c r="L142" s="64"/>
      <c r="M142" s="64"/>
      <c r="N142" s="64"/>
      <c r="O142" s="64"/>
      <c r="P142" s="64"/>
      <c r="Q142" s="64"/>
      <c r="R142" s="64"/>
      <c r="S142" s="64"/>
      <c r="T142" s="68"/>
      <c r="U142" s="64"/>
      <c r="V142" s="64"/>
      <c r="W142" s="68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</row>
    <row r="143" spans="6:48">
      <c r="F143" s="63"/>
      <c r="G143" s="63"/>
      <c r="H143" s="64"/>
      <c r="I143" s="64"/>
      <c r="J143" s="65"/>
      <c r="K143" s="64"/>
      <c r="L143" s="64"/>
      <c r="M143" s="64"/>
      <c r="N143" s="64"/>
      <c r="O143" s="64"/>
      <c r="P143" s="64"/>
      <c r="Q143" s="64"/>
      <c r="R143" s="64"/>
      <c r="S143" s="64"/>
      <c r="T143" s="68"/>
      <c r="U143" s="64"/>
      <c r="V143" s="64"/>
      <c r="W143" s="68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</row>
    <row r="144" spans="6:48">
      <c r="F144" s="63"/>
      <c r="G144" s="63"/>
      <c r="H144" s="64"/>
      <c r="I144" s="64"/>
      <c r="J144" s="65"/>
      <c r="K144" s="64"/>
      <c r="L144" s="64"/>
      <c r="M144" s="64"/>
      <c r="N144" s="64"/>
      <c r="O144" s="64"/>
      <c r="P144" s="64"/>
      <c r="Q144" s="64"/>
      <c r="R144" s="64"/>
      <c r="S144" s="64"/>
      <c r="T144" s="68"/>
      <c r="U144" s="64"/>
      <c r="V144" s="64"/>
      <c r="W144" s="68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</row>
    <row r="145" spans="6:48">
      <c r="F145" s="63"/>
      <c r="G145" s="63"/>
      <c r="H145" s="64"/>
      <c r="I145" s="64"/>
      <c r="J145" s="65"/>
      <c r="K145" s="64"/>
      <c r="L145" s="64"/>
      <c r="M145" s="64"/>
      <c r="N145" s="64"/>
      <c r="O145" s="64"/>
      <c r="P145" s="64"/>
      <c r="Q145" s="64"/>
      <c r="R145" s="64"/>
      <c r="S145" s="64"/>
      <c r="T145" s="68"/>
      <c r="U145" s="64"/>
      <c r="V145" s="64"/>
      <c r="W145" s="68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</row>
    <row r="146" spans="6:48">
      <c r="F146" s="63"/>
      <c r="G146" s="63"/>
      <c r="H146" s="64"/>
      <c r="I146" s="64"/>
      <c r="J146" s="65"/>
      <c r="K146" s="64"/>
      <c r="L146" s="64"/>
      <c r="M146" s="64"/>
      <c r="N146" s="64"/>
      <c r="O146" s="64"/>
      <c r="P146" s="64"/>
      <c r="Q146" s="64"/>
      <c r="R146" s="64"/>
      <c r="S146" s="64"/>
      <c r="T146" s="68"/>
      <c r="U146" s="64"/>
      <c r="V146" s="64"/>
      <c r="W146" s="68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</row>
    <row r="147" spans="6:48">
      <c r="F147" s="63"/>
      <c r="G147" s="63"/>
      <c r="H147" s="64"/>
      <c r="I147" s="64"/>
      <c r="J147" s="65"/>
      <c r="K147" s="64"/>
      <c r="L147" s="64"/>
      <c r="M147" s="64"/>
      <c r="N147" s="64"/>
      <c r="O147" s="64"/>
      <c r="P147" s="64"/>
      <c r="Q147" s="64"/>
      <c r="R147" s="64"/>
      <c r="S147" s="64"/>
      <c r="T147" s="68"/>
      <c r="U147" s="64"/>
      <c r="V147" s="64"/>
      <c r="W147" s="68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</row>
    <row r="148" spans="6:48">
      <c r="F148" s="63"/>
      <c r="G148" s="63"/>
      <c r="H148" s="64"/>
      <c r="I148" s="64"/>
      <c r="J148" s="65"/>
      <c r="K148" s="64"/>
      <c r="L148" s="64"/>
      <c r="M148" s="64"/>
      <c r="N148" s="64"/>
      <c r="O148" s="64"/>
      <c r="P148" s="64"/>
      <c r="Q148" s="64"/>
      <c r="R148" s="64"/>
      <c r="S148" s="64"/>
      <c r="T148" s="68"/>
      <c r="U148" s="64"/>
      <c r="V148" s="64"/>
      <c r="W148" s="68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</row>
    <row r="149" spans="6:48">
      <c r="F149" s="63"/>
      <c r="G149" s="63"/>
      <c r="H149" s="64"/>
      <c r="I149" s="64"/>
      <c r="J149" s="65"/>
      <c r="K149" s="64"/>
      <c r="L149" s="64"/>
      <c r="M149" s="64"/>
      <c r="N149" s="64"/>
      <c r="O149" s="64"/>
      <c r="P149" s="64"/>
      <c r="Q149" s="64"/>
      <c r="R149" s="64"/>
      <c r="S149" s="64"/>
      <c r="T149" s="68"/>
      <c r="U149" s="64"/>
      <c r="V149" s="64"/>
      <c r="W149" s="68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</row>
    <row r="150" spans="6:48">
      <c r="F150" s="63"/>
      <c r="G150" s="63"/>
      <c r="H150" s="64"/>
      <c r="I150" s="64"/>
      <c r="J150" s="65"/>
      <c r="K150" s="64"/>
      <c r="L150" s="64"/>
      <c r="M150" s="64"/>
      <c r="N150" s="64"/>
      <c r="O150" s="64"/>
      <c r="P150" s="64"/>
      <c r="Q150" s="64"/>
      <c r="R150" s="64"/>
      <c r="S150" s="64"/>
      <c r="T150" s="68"/>
      <c r="U150" s="64"/>
      <c r="V150" s="64"/>
      <c r="W150" s="68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</row>
    <row r="151" spans="6:48">
      <c r="F151" s="63"/>
      <c r="G151" s="63"/>
      <c r="H151" s="64"/>
      <c r="I151" s="64"/>
      <c r="J151" s="65"/>
      <c r="K151" s="64"/>
      <c r="L151" s="64"/>
      <c r="M151" s="64"/>
      <c r="N151" s="64"/>
      <c r="O151" s="64"/>
      <c r="P151" s="64"/>
      <c r="Q151" s="64"/>
      <c r="R151" s="64"/>
      <c r="S151" s="64"/>
      <c r="T151" s="68"/>
      <c r="U151" s="64"/>
      <c r="V151" s="64"/>
      <c r="W151" s="68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</row>
    <row r="152" spans="6:48">
      <c r="F152" s="63"/>
      <c r="G152" s="63"/>
      <c r="H152" s="64"/>
      <c r="I152" s="64"/>
      <c r="J152" s="65"/>
      <c r="K152" s="64"/>
      <c r="L152" s="64"/>
      <c r="M152" s="64"/>
      <c r="N152" s="64"/>
      <c r="O152" s="64"/>
      <c r="P152" s="64"/>
      <c r="Q152" s="64"/>
      <c r="R152" s="64"/>
      <c r="S152" s="64"/>
      <c r="T152" s="68"/>
      <c r="U152" s="64"/>
      <c r="V152" s="64"/>
      <c r="W152" s="68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</row>
    <row r="153" spans="6:48">
      <c r="F153" s="63"/>
      <c r="G153" s="63"/>
      <c r="H153" s="64"/>
      <c r="I153" s="64"/>
      <c r="J153" s="65"/>
      <c r="K153" s="64"/>
      <c r="L153" s="64"/>
      <c r="M153" s="64"/>
      <c r="N153" s="64"/>
      <c r="O153" s="64"/>
      <c r="P153" s="64"/>
      <c r="Q153" s="64"/>
      <c r="R153" s="64"/>
      <c r="S153" s="64"/>
      <c r="T153" s="68"/>
      <c r="U153" s="64"/>
      <c r="V153" s="64"/>
      <c r="W153" s="68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</row>
    <row r="154" spans="6:48">
      <c r="F154" s="63"/>
      <c r="G154" s="63"/>
      <c r="H154" s="64"/>
      <c r="I154" s="64"/>
      <c r="J154" s="65"/>
      <c r="K154" s="64"/>
      <c r="L154" s="64"/>
      <c r="M154" s="64"/>
      <c r="N154" s="64"/>
      <c r="O154" s="64"/>
      <c r="P154" s="64"/>
      <c r="Q154" s="64"/>
      <c r="R154" s="64"/>
      <c r="S154" s="64"/>
      <c r="T154" s="68"/>
      <c r="U154" s="64"/>
      <c r="V154" s="64"/>
      <c r="W154" s="68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</row>
    <row r="155" spans="6:48">
      <c r="F155" s="63"/>
      <c r="G155" s="63"/>
      <c r="H155" s="64"/>
      <c r="I155" s="64"/>
      <c r="J155" s="65"/>
      <c r="K155" s="64"/>
      <c r="L155" s="64"/>
      <c r="M155" s="64"/>
      <c r="N155" s="64"/>
      <c r="O155" s="64"/>
      <c r="P155" s="64"/>
      <c r="Q155" s="64"/>
      <c r="R155" s="64"/>
      <c r="S155" s="64"/>
      <c r="T155" s="68"/>
      <c r="U155" s="64"/>
      <c r="V155" s="64"/>
      <c r="W155" s="68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</row>
    <row r="156" spans="6:48">
      <c r="F156" s="63"/>
      <c r="G156" s="63"/>
      <c r="H156" s="64"/>
      <c r="I156" s="64"/>
      <c r="J156" s="65"/>
      <c r="K156" s="64"/>
      <c r="L156" s="64"/>
      <c r="M156" s="64"/>
      <c r="N156" s="64"/>
      <c r="O156" s="64"/>
      <c r="P156" s="64"/>
      <c r="Q156" s="64"/>
      <c r="R156" s="64"/>
      <c r="S156" s="64"/>
      <c r="T156" s="68"/>
      <c r="U156" s="64"/>
      <c r="V156" s="64"/>
      <c r="W156" s="68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</row>
    <row r="157" spans="6:48">
      <c r="F157" s="63"/>
      <c r="G157" s="63"/>
      <c r="H157" s="64"/>
      <c r="I157" s="64"/>
      <c r="J157" s="65"/>
      <c r="K157" s="64"/>
      <c r="L157" s="64"/>
      <c r="M157" s="64"/>
      <c r="N157" s="64"/>
      <c r="O157" s="64"/>
      <c r="P157" s="64"/>
      <c r="Q157" s="64"/>
      <c r="R157" s="64"/>
      <c r="S157" s="64"/>
      <c r="T157" s="68"/>
      <c r="U157" s="64"/>
      <c r="V157" s="64"/>
      <c r="W157" s="68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</row>
    <row r="158" spans="6:48">
      <c r="F158" s="63"/>
      <c r="G158" s="63"/>
      <c r="H158" s="64"/>
      <c r="I158" s="64"/>
      <c r="J158" s="65"/>
      <c r="K158" s="64"/>
      <c r="L158" s="64"/>
      <c r="M158" s="64"/>
      <c r="N158" s="64"/>
      <c r="O158" s="64"/>
      <c r="P158" s="64"/>
      <c r="Q158" s="64"/>
      <c r="R158" s="64"/>
      <c r="S158" s="64"/>
      <c r="T158" s="68"/>
      <c r="U158" s="64"/>
      <c r="V158" s="64"/>
      <c r="W158" s="68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</row>
    <row r="159" spans="6:48">
      <c r="F159" s="63"/>
      <c r="G159" s="63"/>
      <c r="H159" s="64"/>
      <c r="I159" s="64"/>
      <c r="J159" s="65"/>
      <c r="K159" s="64"/>
      <c r="L159" s="64"/>
      <c r="M159" s="64"/>
      <c r="N159" s="64"/>
      <c r="O159" s="64"/>
      <c r="P159" s="64"/>
      <c r="Q159" s="64"/>
      <c r="R159" s="64"/>
      <c r="S159" s="64"/>
      <c r="T159" s="68"/>
      <c r="U159" s="64"/>
      <c r="V159" s="64"/>
      <c r="W159" s="68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</row>
    <row r="160" spans="6:48">
      <c r="F160" s="63"/>
      <c r="G160" s="63"/>
      <c r="H160" s="64"/>
      <c r="I160" s="64"/>
      <c r="J160" s="65"/>
      <c r="K160" s="64"/>
      <c r="L160" s="64"/>
      <c r="M160" s="64"/>
      <c r="N160" s="64"/>
      <c r="O160" s="64"/>
      <c r="P160" s="64"/>
      <c r="Q160" s="64"/>
      <c r="R160" s="64"/>
      <c r="S160" s="64"/>
      <c r="T160" s="68"/>
      <c r="U160" s="64"/>
      <c r="V160" s="64"/>
      <c r="W160" s="68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</row>
    <row r="161" spans="6:48">
      <c r="F161" s="63"/>
      <c r="G161" s="63"/>
      <c r="H161" s="64"/>
      <c r="I161" s="64"/>
      <c r="J161" s="65"/>
      <c r="K161" s="64"/>
      <c r="L161" s="64"/>
      <c r="M161" s="64"/>
      <c r="N161" s="64"/>
      <c r="O161" s="64"/>
      <c r="P161" s="64"/>
      <c r="Q161" s="64"/>
      <c r="R161" s="64"/>
      <c r="S161" s="64"/>
      <c r="T161" s="68"/>
      <c r="U161" s="64"/>
      <c r="V161" s="64"/>
      <c r="W161" s="68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</row>
    <row r="162" spans="6:48">
      <c r="F162" s="63"/>
      <c r="G162" s="63"/>
      <c r="H162" s="64"/>
      <c r="I162" s="64"/>
      <c r="J162" s="65"/>
      <c r="K162" s="64"/>
      <c r="L162" s="64"/>
      <c r="M162" s="64"/>
      <c r="N162" s="64"/>
      <c r="O162" s="64"/>
      <c r="P162" s="64"/>
      <c r="Q162" s="64"/>
      <c r="R162" s="64"/>
      <c r="S162" s="64"/>
      <c r="T162" s="68"/>
      <c r="U162" s="64"/>
      <c r="V162" s="64"/>
      <c r="W162" s="68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</row>
    <row r="163" spans="6:48">
      <c r="F163" s="63"/>
      <c r="G163" s="63"/>
      <c r="H163" s="64"/>
      <c r="I163" s="64"/>
      <c r="J163" s="65"/>
      <c r="K163" s="64"/>
      <c r="L163" s="64"/>
      <c r="M163" s="64"/>
      <c r="N163" s="64"/>
      <c r="O163" s="64"/>
      <c r="P163" s="64"/>
      <c r="Q163" s="64"/>
      <c r="R163" s="64"/>
      <c r="S163" s="64"/>
      <c r="T163" s="68"/>
      <c r="U163" s="64"/>
      <c r="V163" s="64"/>
      <c r="W163" s="68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</row>
    <row r="164" spans="6:48">
      <c r="F164" s="63"/>
      <c r="G164" s="63"/>
      <c r="H164" s="64"/>
      <c r="I164" s="64"/>
      <c r="J164" s="65"/>
      <c r="K164" s="64"/>
      <c r="L164" s="64"/>
      <c r="M164" s="64"/>
      <c r="N164" s="64"/>
      <c r="O164" s="64"/>
      <c r="P164" s="64"/>
      <c r="Q164" s="64"/>
      <c r="R164" s="64"/>
      <c r="S164" s="64"/>
      <c r="T164" s="68"/>
      <c r="U164" s="64"/>
      <c r="V164" s="64"/>
      <c r="W164" s="68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</row>
    <row r="165" spans="6:48">
      <c r="F165" s="63"/>
      <c r="G165" s="63"/>
      <c r="H165" s="64"/>
      <c r="I165" s="64"/>
      <c r="J165" s="65"/>
      <c r="K165" s="64"/>
      <c r="L165" s="64"/>
      <c r="M165" s="64"/>
      <c r="N165" s="64"/>
      <c r="O165" s="64"/>
      <c r="P165" s="64"/>
      <c r="Q165" s="64"/>
      <c r="R165" s="64"/>
      <c r="S165" s="64"/>
      <c r="T165" s="68"/>
      <c r="U165" s="64"/>
      <c r="V165" s="64"/>
      <c r="W165" s="68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</row>
    <row r="166" spans="6:48">
      <c r="F166" s="63"/>
      <c r="G166" s="63"/>
      <c r="H166" s="64"/>
      <c r="I166" s="64"/>
      <c r="J166" s="65"/>
      <c r="K166" s="64"/>
      <c r="L166" s="64"/>
      <c r="M166" s="64"/>
      <c r="N166" s="64"/>
      <c r="O166" s="64"/>
      <c r="P166" s="64"/>
      <c r="Q166" s="64"/>
      <c r="R166" s="64"/>
      <c r="S166" s="64"/>
      <c r="T166" s="68"/>
      <c r="U166" s="64"/>
      <c r="V166" s="64"/>
      <c r="W166" s="68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</row>
    <row r="167" spans="6:48">
      <c r="F167" s="63"/>
      <c r="G167" s="63"/>
      <c r="H167" s="64"/>
      <c r="I167" s="64"/>
      <c r="J167" s="65"/>
      <c r="K167" s="64"/>
      <c r="L167" s="64"/>
      <c r="M167" s="64"/>
      <c r="N167" s="64"/>
      <c r="O167" s="64"/>
      <c r="P167" s="64"/>
      <c r="Q167" s="64"/>
      <c r="R167" s="64"/>
      <c r="S167" s="64"/>
      <c r="T167" s="68"/>
      <c r="U167" s="64"/>
      <c r="V167" s="64"/>
      <c r="W167" s="68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</row>
    <row r="168" spans="6:48">
      <c r="F168" s="63"/>
      <c r="G168" s="63"/>
      <c r="H168" s="64"/>
      <c r="I168" s="64"/>
      <c r="J168" s="65"/>
      <c r="K168" s="64"/>
      <c r="L168" s="64"/>
      <c r="M168" s="64"/>
      <c r="N168" s="64"/>
      <c r="O168" s="64"/>
      <c r="P168" s="64"/>
      <c r="Q168" s="64"/>
      <c r="R168" s="64"/>
      <c r="S168" s="64"/>
      <c r="T168" s="68"/>
      <c r="U168" s="64"/>
      <c r="V168" s="64"/>
      <c r="W168" s="68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</row>
    <row r="169" spans="6:48">
      <c r="F169" s="63"/>
      <c r="G169" s="63"/>
      <c r="H169" s="64"/>
      <c r="I169" s="64"/>
      <c r="J169" s="65"/>
      <c r="K169" s="64"/>
      <c r="L169" s="64"/>
      <c r="M169" s="64"/>
      <c r="N169" s="64"/>
      <c r="O169" s="64"/>
      <c r="P169" s="64"/>
      <c r="Q169" s="64"/>
      <c r="R169" s="64"/>
      <c r="S169" s="64"/>
      <c r="T169" s="68"/>
      <c r="U169" s="64"/>
      <c r="V169" s="64"/>
      <c r="W169" s="68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</row>
    <row r="170" spans="6:48">
      <c r="F170" s="63"/>
      <c r="G170" s="63"/>
      <c r="H170" s="64"/>
      <c r="I170" s="64"/>
      <c r="J170" s="65"/>
      <c r="K170" s="64"/>
      <c r="L170" s="64"/>
      <c r="M170" s="64"/>
      <c r="N170" s="64"/>
      <c r="O170" s="64"/>
      <c r="P170" s="64"/>
      <c r="Q170" s="64"/>
      <c r="R170" s="64"/>
      <c r="S170" s="64"/>
      <c r="T170" s="68"/>
      <c r="U170" s="64"/>
      <c r="V170" s="64"/>
      <c r="W170" s="68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</row>
    <row r="171" spans="6:48">
      <c r="F171" s="63"/>
      <c r="G171" s="63"/>
      <c r="H171" s="64"/>
      <c r="I171" s="64"/>
      <c r="J171" s="65"/>
      <c r="K171" s="64"/>
      <c r="L171" s="64"/>
      <c r="M171" s="64"/>
      <c r="N171" s="64"/>
      <c r="O171" s="64"/>
      <c r="P171" s="64"/>
      <c r="Q171" s="64"/>
      <c r="R171" s="64"/>
      <c r="S171" s="64"/>
      <c r="T171" s="68"/>
      <c r="U171" s="64"/>
      <c r="V171" s="64"/>
      <c r="W171" s="68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</row>
    <row r="172" spans="6:48">
      <c r="F172" s="63"/>
      <c r="G172" s="63"/>
      <c r="H172" s="64"/>
      <c r="I172" s="64"/>
      <c r="J172" s="65"/>
      <c r="K172" s="64"/>
      <c r="L172" s="64"/>
      <c r="M172" s="64"/>
      <c r="N172" s="64"/>
      <c r="O172" s="64"/>
      <c r="P172" s="64"/>
      <c r="Q172" s="64"/>
      <c r="R172" s="64"/>
      <c r="S172" s="64"/>
      <c r="T172" s="68"/>
      <c r="U172" s="64"/>
      <c r="V172" s="64"/>
      <c r="W172" s="68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</row>
    <row r="173" spans="6:48">
      <c r="F173" s="63"/>
      <c r="G173" s="63"/>
      <c r="H173" s="64"/>
      <c r="I173" s="64"/>
      <c r="J173" s="65"/>
      <c r="K173" s="64"/>
      <c r="L173" s="64"/>
      <c r="M173" s="64"/>
      <c r="N173" s="64"/>
      <c r="O173" s="64"/>
      <c r="P173" s="64"/>
      <c r="Q173" s="64"/>
      <c r="R173" s="64"/>
      <c r="S173" s="64"/>
      <c r="T173" s="68"/>
      <c r="U173" s="64"/>
      <c r="V173" s="64"/>
      <c r="W173" s="68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</row>
    <row r="174" spans="6:48">
      <c r="F174" s="63"/>
      <c r="G174" s="63"/>
      <c r="H174" s="64"/>
      <c r="I174" s="64"/>
      <c r="J174" s="65"/>
      <c r="K174" s="64"/>
      <c r="L174" s="64"/>
      <c r="M174" s="64"/>
      <c r="N174" s="64"/>
      <c r="O174" s="64"/>
      <c r="P174" s="64"/>
      <c r="Q174" s="64"/>
      <c r="R174" s="64"/>
      <c r="S174" s="64"/>
      <c r="T174" s="68"/>
      <c r="U174" s="64"/>
      <c r="V174" s="64"/>
      <c r="W174" s="68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</row>
    <row r="175" spans="6:48">
      <c r="F175" s="63"/>
      <c r="G175" s="63"/>
      <c r="H175" s="64"/>
      <c r="I175" s="64"/>
      <c r="J175" s="65"/>
      <c r="K175" s="64"/>
      <c r="L175" s="64"/>
      <c r="M175" s="64"/>
      <c r="N175" s="64"/>
      <c r="O175" s="64"/>
      <c r="P175" s="64"/>
      <c r="Q175" s="64"/>
      <c r="R175" s="64"/>
      <c r="S175" s="64"/>
      <c r="T175" s="68"/>
      <c r="U175" s="64"/>
      <c r="V175" s="64"/>
      <c r="W175" s="68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</row>
    <row r="176" spans="6:48">
      <c r="F176" s="63"/>
      <c r="G176" s="63"/>
      <c r="H176" s="64"/>
      <c r="I176" s="64"/>
      <c r="J176" s="65"/>
      <c r="K176" s="64"/>
      <c r="L176" s="64"/>
      <c r="M176" s="64"/>
      <c r="N176" s="64"/>
      <c r="O176" s="64"/>
      <c r="P176" s="64"/>
      <c r="Q176" s="64"/>
      <c r="R176" s="64"/>
      <c r="S176" s="64"/>
      <c r="T176" s="68"/>
      <c r="U176" s="64"/>
      <c r="V176" s="64"/>
      <c r="W176" s="68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  <c r="AV176" s="64"/>
    </row>
    <row r="177" spans="6:48">
      <c r="F177" s="63"/>
      <c r="G177" s="63"/>
      <c r="H177" s="64"/>
      <c r="I177" s="64"/>
      <c r="J177" s="65"/>
      <c r="K177" s="64"/>
      <c r="L177" s="64"/>
      <c r="M177" s="64"/>
      <c r="N177" s="64"/>
      <c r="O177" s="64"/>
      <c r="P177" s="64"/>
      <c r="Q177" s="64"/>
      <c r="R177" s="64"/>
      <c r="S177" s="64"/>
      <c r="T177" s="68"/>
      <c r="U177" s="64"/>
      <c r="V177" s="64"/>
      <c r="W177" s="68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</row>
    <row r="178" spans="6:48">
      <c r="F178" s="63"/>
      <c r="G178" s="63"/>
      <c r="H178" s="64"/>
      <c r="I178" s="64"/>
      <c r="J178" s="65"/>
      <c r="K178" s="64"/>
      <c r="L178" s="64"/>
      <c r="M178" s="64"/>
      <c r="N178" s="64"/>
      <c r="O178" s="64"/>
      <c r="P178" s="64"/>
      <c r="Q178" s="64"/>
      <c r="R178" s="64"/>
      <c r="S178" s="64"/>
      <c r="T178" s="68"/>
      <c r="U178" s="64"/>
      <c r="V178" s="64"/>
      <c r="W178" s="68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</row>
    <row r="179" spans="6:48">
      <c r="F179" s="63"/>
      <c r="G179" s="63"/>
      <c r="H179" s="64"/>
      <c r="I179" s="64"/>
      <c r="J179" s="65"/>
      <c r="K179" s="64"/>
      <c r="L179" s="64"/>
      <c r="M179" s="64"/>
      <c r="N179" s="64"/>
      <c r="O179" s="64"/>
      <c r="P179" s="64"/>
      <c r="Q179" s="64"/>
      <c r="R179" s="64"/>
      <c r="S179" s="64"/>
      <c r="T179" s="68"/>
      <c r="U179" s="64"/>
      <c r="V179" s="64"/>
      <c r="W179" s="68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</row>
    <row r="180" spans="6:48">
      <c r="F180" s="63"/>
      <c r="G180" s="63"/>
      <c r="H180" s="64"/>
      <c r="I180" s="64"/>
      <c r="J180" s="65"/>
      <c r="K180" s="64"/>
      <c r="L180" s="64"/>
      <c r="M180" s="64"/>
      <c r="N180" s="64"/>
      <c r="O180" s="64"/>
      <c r="P180" s="64"/>
      <c r="Q180" s="64"/>
      <c r="R180" s="64"/>
      <c r="S180" s="64"/>
      <c r="T180" s="68"/>
      <c r="U180" s="64"/>
      <c r="V180" s="64"/>
      <c r="W180" s="68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</row>
    <row r="181" spans="6:48">
      <c r="F181" s="63"/>
      <c r="G181" s="63"/>
      <c r="H181" s="64"/>
      <c r="I181" s="64"/>
      <c r="J181" s="65"/>
      <c r="K181" s="64"/>
      <c r="L181" s="64"/>
      <c r="M181" s="64"/>
      <c r="N181" s="64"/>
      <c r="O181" s="64"/>
      <c r="P181" s="64"/>
      <c r="Q181" s="64"/>
      <c r="R181" s="64"/>
      <c r="S181" s="64"/>
      <c r="T181" s="68"/>
      <c r="U181" s="64"/>
      <c r="V181" s="64"/>
      <c r="W181" s="68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  <c r="AV181" s="64"/>
    </row>
    <row r="182" spans="6:48">
      <c r="F182" s="63"/>
      <c r="G182" s="63"/>
      <c r="H182" s="64"/>
      <c r="I182" s="64"/>
      <c r="J182" s="65"/>
      <c r="K182" s="64"/>
      <c r="L182" s="64"/>
      <c r="M182" s="64"/>
      <c r="N182" s="64"/>
      <c r="O182" s="64"/>
      <c r="P182" s="64"/>
      <c r="Q182" s="64"/>
      <c r="R182" s="64"/>
      <c r="S182" s="64"/>
      <c r="T182" s="68"/>
      <c r="U182" s="64"/>
      <c r="V182" s="64"/>
      <c r="W182" s="68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</row>
    <row r="183" spans="6:48">
      <c r="F183" s="63"/>
      <c r="G183" s="63"/>
      <c r="H183" s="64"/>
      <c r="I183" s="64"/>
      <c r="J183" s="65"/>
      <c r="K183" s="64"/>
      <c r="L183" s="64"/>
      <c r="M183" s="64"/>
      <c r="N183" s="64"/>
      <c r="O183" s="64"/>
      <c r="P183" s="64"/>
      <c r="Q183" s="64"/>
      <c r="R183" s="64"/>
      <c r="S183" s="64"/>
      <c r="T183" s="68"/>
      <c r="U183" s="64"/>
      <c r="V183" s="64"/>
      <c r="W183" s="68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</row>
    <row r="184" spans="6:48">
      <c r="F184" s="63"/>
      <c r="G184" s="63"/>
      <c r="H184" s="64"/>
      <c r="I184" s="64"/>
      <c r="J184" s="65"/>
      <c r="K184" s="64"/>
      <c r="L184" s="64"/>
      <c r="M184" s="64"/>
      <c r="N184" s="64"/>
      <c r="O184" s="64"/>
      <c r="P184" s="64"/>
      <c r="Q184" s="64"/>
      <c r="R184" s="64"/>
      <c r="S184" s="64"/>
      <c r="T184" s="68"/>
      <c r="U184" s="64"/>
      <c r="V184" s="64"/>
      <c r="W184" s="68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</row>
    <row r="185" spans="6:48">
      <c r="F185" s="63"/>
      <c r="G185" s="63"/>
      <c r="H185" s="64"/>
      <c r="I185" s="64"/>
      <c r="J185" s="65"/>
      <c r="K185" s="64"/>
      <c r="L185" s="64"/>
      <c r="M185" s="64"/>
      <c r="N185" s="64"/>
      <c r="O185" s="64"/>
      <c r="P185" s="64"/>
      <c r="Q185" s="64"/>
      <c r="R185" s="64"/>
      <c r="S185" s="64"/>
      <c r="T185" s="68"/>
      <c r="U185" s="64"/>
      <c r="V185" s="64"/>
      <c r="W185" s="68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</row>
    <row r="186" spans="6:48">
      <c r="F186" s="63"/>
      <c r="G186" s="63"/>
      <c r="H186" s="64"/>
      <c r="I186" s="64"/>
      <c r="J186" s="65"/>
      <c r="K186" s="64"/>
      <c r="L186" s="64"/>
      <c r="M186" s="64"/>
      <c r="N186" s="64"/>
      <c r="O186" s="64"/>
      <c r="P186" s="64"/>
      <c r="Q186" s="64"/>
      <c r="R186" s="64"/>
      <c r="S186" s="64"/>
      <c r="T186" s="68"/>
      <c r="U186" s="64"/>
      <c r="V186" s="64"/>
      <c r="W186" s="68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</row>
    <row r="187" spans="6:48">
      <c r="F187" s="63"/>
      <c r="G187" s="63"/>
      <c r="H187" s="64"/>
      <c r="I187" s="64"/>
      <c r="J187" s="65"/>
      <c r="K187" s="64"/>
      <c r="L187" s="64"/>
      <c r="M187" s="64"/>
      <c r="N187" s="64"/>
      <c r="O187" s="64"/>
      <c r="P187" s="64"/>
      <c r="Q187" s="64"/>
      <c r="R187" s="64"/>
      <c r="S187" s="64"/>
      <c r="T187" s="68"/>
      <c r="U187" s="64"/>
      <c r="V187" s="64"/>
      <c r="W187" s="68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</row>
    <row r="188" spans="6:48">
      <c r="F188" s="63"/>
      <c r="G188" s="63"/>
      <c r="H188" s="64"/>
      <c r="I188" s="64"/>
      <c r="J188" s="65"/>
      <c r="K188" s="64"/>
      <c r="L188" s="64"/>
      <c r="M188" s="64"/>
      <c r="N188" s="64"/>
      <c r="O188" s="64"/>
      <c r="P188" s="64"/>
      <c r="Q188" s="64"/>
      <c r="R188" s="64"/>
      <c r="S188" s="64"/>
      <c r="T188" s="68"/>
      <c r="U188" s="64"/>
      <c r="V188" s="64"/>
      <c r="W188" s="68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</row>
    <row r="189" spans="6:48">
      <c r="F189" s="63"/>
      <c r="G189" s="63"/>
      <c r="H189" s="64"/>
      <c r="I189" s="64"/>
      <c r="J189" s="65"/>
      <c r="K189" s="64"/>
      <c r="L189" s="64"/>
      <c r="M189" s="64"/>
      <c r="N189" s="64"/>
      <c r="O189" s="64"/>
      <c r="P189" s="64"/>
      <c r="Q189" s="64"/>
      <c r="R189" s="64"/>
      <c r="S189" s="64"/>
      <c r="T189" s="68"/>
      <c r="U189" s="64"/>
      <c r="V189" s="64"/>
      <c r="W189" s="68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</row>
    <row r="190" spans="6:48">
      <c r="F190" s="63"/>
      <c r="G190" s="63"/>
      <c r="H190" s="64"/>
      <c r="I190" s="64"/>
      <c r="J190" s="65"/>
      <c r="K190" s="64"/>
      <c r="L190" s="64"/>
      <c r="M190" s="64"/>
      <c r="N190" s="64"/>
      <c r="O190" s="64"/>
      <c r="P190" s="64"/>
      <c r="Q190" s="64"/>
      <c r="R190" s="64"/>
      <c r="S190" s="64"/>
      <c r="T190" s="68"/>
      <c r="U190" s="64"/>
      <c r="V190" s="64"/>
      <c r="W190" s="68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</row>
    <row r="191" spans="6:48">
      <c r="F191" s="63"/>
      <c r="G191" s="63"/>
      <c r="H191" s="64"/>
      <c r="I191" s="64"/>
      <c r="J191" s="65"/>
      <c r="K191" s="64"/>
      <c r="L191" s="64"/>
      <c r="M191" s="64"/>
      <c r="N191" s="64"/>
      <c r="O191" s="64"/>
      <c r="P191" s="64"/>
      <c r="Q191" s="64"/>
      <c r="R191" s="64"/>
      <c r="S191" s="64"/>
      <c r="T191" s="68"/>
      <c r="U191" s="64"/>
      <c r="V191" s="64"/>
      <c r="W191" s="68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</row>
    <row r="192" spans="6:48">
      <c r="F192" s="63"/>
      <c r="G192" s="63"/>
      <c r="H192" s="64"/>
      <c r="I192" s="64"/>
      <c r="J192" s="65"/>
      <c r="K192" s="64"/>
      <c r="L192" s="64"/>
      <c r="M192" s="64"/>
      <c r="N192" s="64"/>
      <c r="O192" s="64"/>
      <c r="P192" s="64"/>
      <c r="Q192" s="64"/>
      <c r="R192" s="64"/>
      <c r="S192" s="64"/>
      <c r="T192" s="68"/>
      <c r="U192" s="64"/>
      <c r="V192" s="64"/>
      <c r="W192" s="68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</row>
    <row r="193" spans="6:48">
      <c r="F193" s="63"/>
      <c r="G193" s="63"/>
      <c r="H193" s="64"/>
      <c r="I193" s="64"/>
      <c r="J193" s="65"/>
      <c r="K193" s="64"/>
      <c r="L193" s="64"/>
      <c r="M193" s="64"/>
      <c r="N193" s="64"/>
      <c r="O193" s="64"/>
      <c r="P193" s="64"/>
      <c r="Q193" s="64"/>
      <c r="R193" s="64"/>
      <c r="S193" s="64"/>
      <c r="T193" s="68"/>
      <c r="U193" s="64"/>
      <c r="V193" s="64"/>
      <c r="W193" s="68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</row>
    <row r="194" spans="6:48">
      <c r="F194" s="63"/>
      <c r="G194" s="63"/>
      <c r="H194" s="64"/>
      <c r="I194" s="64"/>
      <c r="J194" s="65"/>
      <c r="K194" s="64"/>
      <c r="L194" s="64"/>
      <c r="M194" s="64"/>
      <c r="N194" s="64"/>
      <c r="O194" s="64"/>
      <c r="P194" s="64"/>
      <c r="Q194" s="64"/>
      <c r="R194" s="64"/>
      <c r="S194" s="64"/>
      <c r="T194" s="68"/>
      <c r="U194" s="64"/>
      <c r="V194" s="64"/>
      <c r="W194" s="68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</row>
    <row r="195" spans="6:48">
      <c r="F195" s="63"/>
      <c r="G195" s="63"/>
      <c r="H195" s="64"/>
      <c r="I195" s="64"/>
      <c r="J195" s="65"/>
      <c r="K195" s="64"/>
      <c r="L195" s="64"/>
      <c r="M195" s="64"/>
      <c r="N195" s="64"/>
      <c r="O195" s="64"/>
      <c r="P195" s="64"/>
      <c r="Q195" s="64"/>
      <c r="R195" s="64"/>
      <c r="S195" s="64"/>
      <c r="T195" s="68"/>
      <c r="U195" s="64"/>
      <c r="V195" s="64"/>
      <c r="W195" s="68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</row>
    <row r="196" spans="6:48">
      <c r="F196" s="63"/>
      <c r="G196" s="63"/>
      <c r="H196" s="64"/>
      <c r="I196" s="64"/>
      <c r="J196" s="65"/>
      <c r="K196" s="64"/>
      <c r="L196" s="64"/>
      <c r="M196" s="64"/>
      <c r="N196" s="64"/>
      <c r="O196" s="64"/>
      <c r="P196" s="64"/>
      <c r="Q196" s="64"/>
      <c r="R196" s="64"/>
      <c r="S196" s="64"/>
      <c r="T196" s="68"/>
      <c r="U196" s="64"/>
      <c r="V196" s="64"/>
      <c r="W196" s="68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</row>
    <row r="197" spans="6:48">
      <c r="F197" s="63"/>
      <c r="G197" s="63"/>
      <c r="H197" s="64"/>
      <c r="I197" s="64"/>
      <c r="J197" s="65"/>
      <c r="K197" s="64"/>
      <c r="L197" s="64"/>
      <c r="M197" s="64"/>
      <c r="N197" s="64"/>
      <c r="O197" s="64"/>
      <c r="P197" s="64"/>
      <c r="Q197" s="64"/>
      <c r="R197" s="64"/>
      <c r="S197" s="64"/>
      <c r="T197" s="68"/>
      <c r="U197" s="64"/>
      <c r="V197" s="64"/>
      <c r="W197" s="68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</row>
    <row r="198" spans="6:48">
      <c r="F198" s="63"/>
      <c r="G198" s="63"/>
      <c r="H198" s="64"/>
      <c r="I198" s="64"/>
      <c r="J198" s="65"/>
      <c r="K198" s="64"/>
      <c r="L198" s="64"/>
      <c r="M198" s="64"/>
      <c r="N198" s="64"/>
      <c r="O198" s="64"/>
      <c r="P198" s="64"/>
      <c r="Q198" s="64"/>
      <c r="R198" s="64"/>
      <c r="S198" s="64"/>
      <c r="T198" s="68"/>
      <c r="U198" s="64"/>
      <c r="V198" s="64"/>
      <c r="W198" s="68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</row>
    <row r="199" spans="6:48">
      <c r="F199" s="63"/>
      <c r="G199" s="63"/>
      <c r="H199" s="64"/>
      <c r="I199" s="64"/>
      <c r="J199" s="65"/>
      <c r="K199" s="64"/>
      <c r="L199" s="64"/>
      <c r="M199" s="64"/>
      <c r="N199" s="64"/>
      <c r="O199" s="64"/>
      <c r="P199" s="64"/>
      <c r="Q199" s="64"/>
      <c r="R199" s="64"/>
      <c r="S199" s="64"/>
      <c r="T199" s="68"/>
      <c r="U199" s="64"/>
      <c r="V199" s="64"/>
      <c r="W199" s="68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</row>
    <row r="200" spans="6:48">
      <c r="F200" s="63"/>
      <c r="G200" s="63"/>
      <c r="H200" s="64"/>
      <c r="I200" s="64"/>
      <c r="J200" s="65"/>
      <c r="K200" s="64"/>
      <c r="L200" s="64"/>
      <c r="M200" s="64"/>
      <c r="N200" s="64"/>
      <c r="O200" s="64"/>
      <c r="P200" s="64"/>
      <c r="Q200" s="64"/>
      <c r="R200" s="64"/>
      <c r="S200" s="64"/>
      <c r="T200" s="68"/>
      <c r="U200" s="64"/>
      <c r="V200" s="64"/>
      <c r="W200" s="68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</row>
    <row r="201" spans="6:48">
      <c r="F201" s="63"/>
      <c r="G201" s="63"/>
      <c r="H201" s="64"/>
      <c r="I201" s="64"/>
      <c r="J201" s="65"/>
      <c r="K201" s="64"/>
      <c r="L201" s="64"/>
      <c r="M201" s="64"/>
      <c r="N201" s="64"/>
      <c r="O201" s="64"/>
      <c r="P201" s="64"/>
      <c r="Q201" s="64"/>
      <c r="R201" s="64"/>
      <c r="S201" s="64"/>
      <c r="T201" s="68"/>
      <c r="U201" s="64"/>
      <c r="V201" s="64"/>
      <c r="W201" s="68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</row>
    <row r="202" spans="6:48">
      <c r="F202" s="63"/>
      <c r="G202" s="63"/>
      <c r="H202" s="64"/>
      <c r="I202" s="64"/>
      <c r="J202" s="65"/>
      <c r="K202" s="64"/>
      <c r="L202" s="64"/>
      <c r="M202" s="64"/>
      <c r="N202" s="64"/>
      <c r="O202" s="64"/>
      <c r="P202" s="64"/>
      <c r="Q202" s="64"/>
      <c r="R202" s="64"/>
      <c r="S202" s="64"/>
      <c r="T202" s="68"/>
      <c r="U202" s="64"/>
      <c r="V202" s="64"/>
      <c r="W202" s="68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</row>
    <row r="203" spans="6:48">
      <c r="F203" s="63"/>
      <c r="G203" s="63"/>
      <c r="H203" s="64"/>
      <c r="I203" s="64"/>
      <c r="J203" s="65"/>
      <c r="K203" s="64"/>
      <c r="L203" s="64"/>
      <c r="M203" s="64"/>
      <c r="N203" s="64"/>
      <c r="O203" s="64"/>
      <c r="P203" s="64"/>
      <c r="Q203" s="64"/>
      <c r="R203" s="64"/>
      <c r="S203" s="64"/>
      <c r="T203" s="68"/>
      <c r="U203" s="64"/>
      <c r="V203" s="64"/>
      <c r="W203" s="68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</row>
    <row r="204" spans="6:48">
      <c r="F204" s="63"/>
      <c r="G204" s="63"/>
      <c r="H204" s="64"/>
      <c r="I204" s="64"/>
      <c r="J204" s="65"/>
      <c r="K204" s="64"/>
      <c r="L204" s="64"/>
      <c r="M204" s="64"/>
      <c r="N204" s="64"/>
      <c r="O204" s="64"/>
      <c r="P204" s="64"/>
      <c r="Q204" s="64"/>
      <c r="R204" s="64"/>
      <c r="S204" s="64"/>
      <c r="T204" s="68"/>
      <c r="U204" s="64"/>
      <c r="V204" s="64"/>
      <c r="W204" s="68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</row>
    <row r="205" spans="6:48">
      <c r="F205" s="63"/>
      <c r="G205" s="63"/>
      <c r="H205" s="64"/>
      <c r="I205" s="64"/>
      <c r="J205" s="65"/>
      <c r="K205" s="64"/>
      <c r="L205" s="64"/>
      <c r="M205" s="64"/>
      <c r="N205" s="64"/>
      <c r="O205" s="64"/>
      <c r="P205" s="64"/>
      <c r="Q205" s="64"/>
      <c r="R205" s="64"/>
      <c r="S205" s="64"/>
      <c r="T205" s="68"/>
      <c r="U205" s="64"/>
      <c r="V205" s="64"/>
      <c r="W205" s="68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</row>
    <row r="206" spans="6:48">
      <c r="F206" s="63"/>
      <c r="G206" s="63"/>
      <c r="H206" s="64"/>
      <c r="I206" s="64"/>
      <c r="J206" s="65"/>
      <c r="K206" s="64"/>
      <c r="L206" s="64"/>
      <c r="M206" s="64"/>
      <c r="N206" s="64"/>
      <c r="O206" s="64"/>
      <c r="P206" s="64"/>
      <c r="Q206" s="64"/>
      <c r="R206" s="64"/>
      <c r="S206" s="64"/>
      <c r="T206" s="68"/>
      <c r="U206" s="64"/>
      <c r="V206" s="64"/>
      <c r="W206" s="68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</row>
    <row r="207" spans="6:48">
      <c r="F207" s="63"/>
      <c r="G207" s="63"/>
      <c r="H207" s="64"/>
      <c r="I207" s="64"/>
      <c r="J207" s="65"/>
      <c r="K207" s="64"/>
      <c r="L207" s="64"/>
      <c r="M207" s="64"/>
      <c r="N207" s="64"/>
      <c r="O207" s="64"/>
      <c r="P207" s="64"/>
      <c r="Q207" s="64"/>
      <c r="R207" s="64"/>
      <c r="S207" s="64"/>
      <c r="T207" s="68"/>
      <c r="U207" s="64"/>
      <c r="V207" s="64"/>
      <c r="W207" s="68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</row>
    <row r="208" spans="6:48">
      <c r="F208" s="63"/>
      <c r="G208" s="63"/>
      <c r="H208" s="64"/>
      <c r="I208" s="64"/>
      <c r="J208" s="65"/>
      <c r="K208" s="64"/>
      <c r="L208" s="64"/>
      <c r="M208" s="64"/>
      <c r="N208" s="64"/>
      <c r="O208" s="64"/>
      <c r="P208" s="64"/>
      <c r="Q208" s="64"/>
      <c r="R208" s="64"/>
      <c r="S208" s="64"/>
      <c r="T208" s="68"/>
      <c r="U208" s="64"/>
      <c r="V208" s="64"/>
      <c r="W208" s="68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</row>
    <row r="209" spans="6:48">
      <c r="F209" s="63"/>
      <c r="G209" s="63"/>
      <c r="H209" s="64"/>
      <c r="I209" s="64"/>
      <c r="J209" s="65"/>
      <c r="K209" s="64"/>
      <c r="L209" s="64"/>
      <c r="M209" s="64"/>
      <c r="N209" s="64"/>
      <c r="O209" s="64"/>
      <c r="P209" s="64"/>
      <c r="Q209" s="64"/>
      <c r="R209" s="64"/>
      <c r="S209" s="64"/>
      <c r="T209" s="68"/>
      <c r="U209" s="64"/>
      <c r="V209" s="64"/>
      <c r="W209" s="68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</row>
    <row r="210" spans="6:48">
      <c r="F210" s="63"/>
      <c r="G210" s="63"/>
      <c r="H210" s="64"/>
      <c r="I210" s="64"/>
      <c r="J210" s="65"/>
      <c r="K210" s="64"/>
      <c r="L210" s="64"/>
      <c r="M210" s="64"/>
      <c r="N210" s="64"/>
      <c r="O210" s="64"/>
      <c r="P210" s="64"/>
      <c r="Q210" s="64"/>
      <c r="R210" s="64"/>
      <c r="S210" s="64"/>
      <c r="T210" s="68"/>
      <c r="U210" s="64"/>
      <c r="V210" s="64"/>
      <c r="W210" s="68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</row>
    <row r="211" spans="6:48">
      <c r="F211" s="63"/>
      <c r="G211" s="63"/>
      <c r="H211" s="64"/>
      <c r="I211" s="64"/>
      <c r="J211" s="65"/>
      <c r="K211" s="64"/>
      <c r="L211" s="64"/>
      <c r="M211" s="64"/>
      <c r="N211" s="64"/>
      <c r="O211" s="64"/>
      <c r="P211" s="64"/>
      <c r="Q211" s="64"/>
      <c r="R211" s="64"/>
      <c r="S211" s="64"/>
      <c r="T211" s="68"/>
      <c r="U211" s="64"/>
      <c r="V211" s="64"/>
      <c r="W211" s="68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</row>
    <row r="212" spans="6:48">
      <c r="F212" s="63"/>
      <c r="G212" s="63"/>
      <c r="H212" s="64"/>
      <c r="I212" s="64"/>
      <c r="J212" s="65"/>
      <c r="K212" s="64"/>
      <c r="L212" s="64"/>
      <c r="M212" s="64"/>
      <c r="N212" s="64"/>
      <c r="O212" s="64"/>
      <c r="P212" s="64"/>
      <c r="Q212" s="64"/>
      <c r="R212" s="64"/>
      <c r="S212" s="64"/>
      <c r="T212" s="68"/>
      <c r="U212" s="64"/>
      <c r="V212" s="64"/>
      <c r="W212" s="68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</row>
    <row r="213" spans="6:48">
      <c r="F213" s="63"/>
      <c r="G213" s="63"/>
      <c r="H213" s="64"/>
      <c r="I213" s="64"/>
      <c r="J213" s="65"/>
      <c r="K213" s="64"/>
      <c r="L213" s="64"/>
      <c r="M213" s="64"/>
      <c r="N213" s="64"/>
      <c r="O213" s="64"/>
      <c r="P213" s="64"/>
      <c r="Q213" s="64"/>
      <c r="R213" s="64"/>
      <c r="S213" s="64"/>
      <c r="T213" s="68"/>
      <c r="U213" s="64"/>
      <c r="V213" s="64"/>
      <c r="W213" s="68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</row>
    <row r="214" spans="6:48">
      <c r="F214" s="63"/>
      <c r="G214" s="63"/>
      <c r="H214" s="64"/>
      <c r="I214" s="64"/>
      <c r="J214" s="65"/>
      <c r="K214" s="64"/>
      <c r="L214" s="64"/>
      <c r="M214" s="64"/>
      <c r="N214" s="64"/>
      <c r="O214" s="64"/>
      <c r="P214" s="64"/>
      <c r="Q214" s="64"/>
      <c r="R214" s="64"/>
      <c r="S214" s="64"/>
      <c r="T214" s="68"/>
      <c r="U214" s="64"/>
      <c r="V214" s="64"/>
      <c r="W214" s="68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</row>
    <row r="215" spans="6:48">
      <c r="F215" s="63"/>
      <c r="G215" s="63"/>
      <c r="H215" s="64"/>
      <c r="I215" s="64"/>
      <c r="J215" s="65"/>
      <c r="K215" s="64"/>
      <c r="L215" s="64"/>
      <c r="M215" s="64"/>
      <c r="N215" s="64"/>
      <c r="O215" s="64"/>
      <c r="P215" s="64"/>
      <c r="Q215" s="64"/>
      <c r="R215" s="64"/>
      <c r="S215" s="64"/>
      <c r="T215" s="68"/>
      <c r="U215" s="64"/>
      <c r="V215" s="64"/>
      <c r="W215" s="68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</row>
    <row r="216" spans="6:48">
      <c r="F216" s="63"/>
      <c r="G216" s="63"/>
      <c r="H216" s="64"/>
      <c r="I216" s="64"/>
      <c r="J216" s="65"/>
      <c r="K216" s="64"/>
      <c r="L216" s="64"/>
      <c r="M216" s="64"/>
      <c r="N216" s="64"/>
      <c r="O216" s="64"/>
      <c r="P216" s="64"/>
      <c r="Q216" s="64"/>
      <c r="R216" s="64"/>
      <c r="S216" s="64"/>
      <c r="T216" s="68"/>
      <c r="U216" s="64"/>
      <c r="V216" s="64"/>
      <c r="W216" s="68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</row>
    <row r="217" spans="6:48">
      <c r="F217" s="63"/>
      <c r="G217" s="63"/>
      <c r="H217" s="64"/>
      <c r="I217" s="64"/>
      <c r="J217" s="65"/>
      <c r="K217" s="64"/>
      <c r="L217" s="64"/>
      <c r="M217" s="64"/>
      <c r="N217" s="64"/>
      <c r="O217" s="64"/>
      <c r="P217" s="64"/>
      <c r="Q217" s="64"/>
      <c r="R217" s="64"/>
      <c r="S217" s="64"/>
      <c r="T217" s="68"/>
      <c r="U217" s="64"/>
      <c r="V217" s="64"/>
      <c r="W217" s="68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</row>
    <row r="218" spans="6:48">
      <c r="F218" s="63"/>
      <c r="G218" s="63"/>
      <c r="H218" s="64"/>
      <c r="I218" s="64"/>
      <c r="J218" s="65"/>
      <c r="K218" s="64"/>
      <c r="L218" s="64"/>
      <c r="M218" s="64"/>
      <c r="N218" s="64"/>
      <c r="O218" s="64"/>
      <c r="P218" s="64"/>
      <c r="Q218" s="64"/>
      <c r="R218" s="64"/>
      <c r="S218" s="64"/>
      <c r="T218" s="68"/>
      <c r="U218" s="64"/>
      <c r="V218" s="64"/>
      <c r="W218" s="68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</row>
    <row r="219" spans="6:48">
      <c r="F219" s="63"/>
      <c r="G219" s="63"/>
      <c r="H219" s="64"/>
      <c r="I219" s="64"/>
      <c r="J219" s="65"/>
      <c r="K219" s="64"/>
      <c r="L219" s="64"/>
      <c r="M219" s="64"/>
      <c r="N219" s="64"/>
      <c r="O219" s="64"/>
      <c r="P219" s="64"/>
      <c r="Q219" s="64"/>
      <c r="R219" s="64"/>
      <c r="S219" s="64"/>
      <c r="T219" s="68"/>
      <c r="U219" s="64"/>
      <c r="V219" s="64"/>
      <c r="W219" s="68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  <c r="AU219" s="64"/>
      <c r="AV219" s="64"/>
    </row>
    <row r="220" spans="6:48">
      <c r="F220" s="63"/>
      <c r="G220" s="63"/>
      <c r="H220" s="64"/>
      <c r="I220" s="64"/>
      <c r="J220" s="65"/>
      <c r="K220" s="64"/>
      <c r="L220" s="64"/>
      <c r="M220" s="64"/>
      <c r="N220" s="64"/>
      <c r="O220" s="64"/>
      <c r="P220" s="64"/>
      <c r="Q220" s="64"/>
      <c r="R220" s="64"/>
      <c r="S220" s="64"/>
      <c r="T220" s="68"/>
      <c r="U220" s="64"/>
      <c r="V220" s="64"/>
      <c r="W220" s="68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  <c r="AK220" s="64"/>
      <c r="AL220" s="64"/>
      <c r="AM220" s="64"/>
      <c r="AN220" s="64"/>
      <c r="AO220" s="64"/>
      <c r="AP220" s="64"/>
      <c r="AQ220" s="64"/>
      <c r="AR220" s="64"/>
      <c r="AS220" s="64"/>
      <c r="AT220" s="64"/>
      <c r="AU220" s="64"/>
      <c r="AV220" s="64"/>
    </row>
    <row r="221" spans="6:48">
      <c r="F221" s="63"/>
      <c r="G221" s="63"/>
      <c r="H221" s="64"/>
      <c r="I221" s="64"/>
      <c r="J221" s="65"/>
      <c r="K221" s="64"/>
      <c r="L221" s="64"/>
      <c r="M221" s="64"/>
      <c r="N221" s="64"/>
      <c r="O221" s="64"/>
      <c r="P221" s="64"/>
      <c r="Q221" s="64"/>
      <c r="R221" s="64"/>
      <c r="S221" s="64"/>
      <c r="T221" s="68"/>
      <c r="U221" s="64"/>
      <c r="V221" s="64"/>
      <c r="W221" s="68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  <c r="AU221" s="64"/>
      <c r="AV221" s="64"/>
    </row>
    <row r="222" spans="6:48">
      <c r="F222" s="63"/>
      <c r="G222" s="63"/>
      <c r="H222" s="64"/>
      <c r="I222" s="64"/>
      <c r="J222" s="65"/>
      <c r="K222" s="64"/>
      <c r="L222" s="64"/>
      <c r="M222" s="64"/>
      <c r="N222" s="64"/>
      <c r="O222" s="64"/>
      <c r="P222" s="64"/>
      <c r="Q222" s="64"/>
      <c r="R222" s="64"/>
      <c r="S222" s="64"/>
      <c r="T222" s="68"/>
      <c r="U222" s="64"/>
      <c r="V222" s="64"/>
      <c r="W222" s="68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  <c r="AV222" s="64"/>
    </row>
    <row r="223" spans="6:48">
      <c r="F223" s="63"/>
      <c r="G223" s="63"/>
      <c r="H223" s="64"/>
      <c r="I223" s="64"/>
      <c r="J223" s="65"/>
      <c r="K223" s="64"/>
      <c r="L223" s="64"/>
      <c r="M223" s="64"/>
      <c r="N223" s="64"/>
      <c r="O223" s="64"/>
      <c r="P223" s="64"/>
      <c r="Q223" s="64"/>
      <c r="R223" s="64"/>
      <c r="S223" s="64"/>
      <c r="T223" s="68"/>
      <c r="U223" s="64"/>
      <c r="V223" s="64"/>
      <c r="W223" s="68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  <c r="AR223" s="64"/>
      <c r="AS223" s="64"/>
      <c r="AT223" s="64"/>
      <c r="AU223" s="64"/>
      <c r="AV223" s="64"/>
    </row>
    <row r="224" spans="6:48">
      <c r="F224" s="63"/>
      <c r="G224" s="63"/>
      <c r="H224" s="64"/>
      <c r="I224" s="64"/>
      <c r="J224" s="65"/>
      <c r="K224" s="64"/>
      <c r="L224" s="64"/>
      <c r="M224" s="64"/>
      <c r="N224" s="64"/>
      <c r="O224" s="64"/>
      <c r="P224" s="64"/>
      <c r="Q224" s="64"/>
      <c r="R224" s="64"/>
      <c r="S224" s="64"/>
      <c r="T224" s="68"/>
      <c r="U224" s="64"/>
      <c r="V224" s="64"/>
      <c r="W224" s="68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  <c r="AV224" s="64"/>
    </row>
    <row r="225" spans="6:48">
      <c r="F225" s="63"/>
      <c r="G225" s="63"/>
      <c r="H225" s="64"/>
      <c r="I225" s="64"/>
      <c r="J225" s="65"/>
      <c r="K225" s="64"/>
      <c r="L225" s="64"/>
      <c r="M225" s="64"/>
      <c r="N225" s="64"/>
      <c r="O225" s="64"/>
      <c r="P225" s="64"/>
      <c r="Q225" s="64"/>
      <c r="R225" s="64"/>
      <c r="S225" s="64"/>
      <c r="T225" s="68"/>
      <c r="U225" s="64"/>
      <c r="V225" s="64"/>
      <c r="W225" s="68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  <c r="AK225" s="64"/>
      <c r="AL225" s="64"/>
      <c r="AM225" s="64"/>
      <c r="AN225" s="64"/>
      <c r="AO225" s="64"/>
      <c r="AP225" s="64"/>
      <c r="AQ225" s="64"/>
      <c r="AR225" s="64"/>
      <c r="AS225" s="64"/>
      <c r="AT225" s="64"/>
      <c r="AU225" s="64"/>
      <c r="AV225" s="64"/>
    </row>
    <row r="226" spans="6:48">
      <c r="F226" s="63"/>
      <c r="G226" s="63"/>
      <c r="H226" s="64"/>
      <c r="I226" s="64"/>
      <c r="J226" s="65"/>
      <c r="K226" s="64"/>
      <c r="L226" s="64"/>
      <c r="M226" s="64"/>
      <c r="N226" s="64"/>
      <c r="O226" s="64"/>
      <c r="P226" s="64"/>
      <c r="Q226" s="64"/>
      <c r="R226" s="64"/>
      <c r="S226" s="64"/>
      <c r="T226" s="68"/>
      <c r="U226" s="64"/>
      <c r="V226" s="64"/>
      <c r="W226" s="68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  <c r="AR226" s="64"/>
      <c r="AS226" s="64"/>
      <c r="AT226" s="64"/>
      <c r="AU226" s="64"/>
      <c r="AV226" s="64"/>
    </row>
    <row r="227" spans="6:48">
      <c r="F227" s="63"/>
      <c r="G227" s="63"/>
      <c r="H227" s="64"/>
      <c r="I227" s="64"/>
      <c r="J227" s="65"/>
      <c r="K227" s="64"/>
      <c r="L227" s="64"/>
      <c r="M227" s="64"/>
      <c r="N227" s="64"/>
      <c r="O227" s="64"/>
      <c r="P227" s="64"/>
      <c r="Q227" s="64"/>
      <c r="R227" s="64"/>
      <c r="S227" s="64"/>
      <c r="T227" s="68"/>
      <c r="U227" s="64"/>
      <c r="V227" s="64"/>
      <c r="W227" s="68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  <c r="AV227" s="64"/>
    </row>
    <row r="228" spans="6:48">
      <c r="F228" s="63"/>
      <c r="G228" s="63"/>
      <c r="H228" s="64"/>
      <c r="I228" s="64"/>
      <c r="J228" s="65"/>
      <c r="K228" s="64"/>
      <c r="L228" s="64"/>
      <c r="M228" s="64"/>
      <c r="N228" s="64"/>
      <c r="O228" s="64"/>
      <c r="P228" s="64"/>
      <c r="Q228" s="64"/>
      <c r="R228" s="64"/>
      <c r="S228" s="64"/>
      <c r="T228" s="68"/>
      <c r="U228" s="64"/>
      <c r="V228" s="64"/>
      <c r="W228" s="68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  <c r="AV228" s="64"/>
    </row>
  </sheetData>
  <mergeCells count="58">
    <mergeCell ref="E15:E16"/>
    <mergeCell ref="B1:M2"/>
    <mergeCell ref="B3:F3"/>
    <mergeCell ref="I4:W4"/>
    <mergeCell ref="F6:H6"/>
    <mergeCell ref="B14:H14"/>
    <mergeCell ref="B74:D74"/>
    <mergeCell ref="B75:D75"/>
    <mergeCell ref="X4:X6"/>
    <mergeCell ref="B103:E103"/>
    <mergeCell ref="B77:E77"/>
    <mergeCell ref="B78:D78"/>
    <mergeCell ref="B76:D76"/>
    <mergeCell ref="F74:M75"/>
    <mergeCell ref="F66:M72"/>
    <mergeCell ref="X15:X16"/>
    <mergeCell ref="B53:B54"/>
    <mergeCell ref="B26:H26"/>
    <mergeCell ref="F15:H15"/>
    <mergeCell ref="B15:B16"/>
    <mergeCell ref="C15:C16"/>
    <mergeCell ref="D15:D16"/>
    <mergeCell ref="F86:M95"/>
    <mergeCell ref="B89:D89"/>
    <mergeCell ref="B79:D79"/>
    <mergeCell ref="B80:D80"/>
    <mergeCell ref="B81:D81"/>
    <mergeCell ref="B82:D82"/>
    <mergeCell ref="F78:M82"/>
    <mergeCell ref="B90:D90"/>
    <mergeCell ref="B91:D91"/>
    <mergeCell ref="B92:D92"/>
    <mergeCell ref="B93:D93"/>
    <mergeCell ref="B95:D95"/>
    <mergeCell ref="B94:D94"/>
    <mergeCell ref="B72:D72"/>
    <mergeCell ref="B66:D66"/>
    <mergeCell ref="B67:D67"/>
    <mergeCell ref="B68:D68"/>
    <mergeCell ref="B69:D69"/>
    <mergeCell ref="B70:D70"/>
    <mergeCell ref="B71:D71"/>
    <mergeCell ref="B105:D105"/>
    <mergeCell ref="B107:D107"/>
    <mergeCell ref="F46:M51"/>
    <mergeCell ref="F55:M62"/>
    <mergeCell ref="B84:D84"/>
    <mergeCell ref="B96:D96"/>
    <mergeCell ref="B98:D98"/>
    <mergeCell ref="B85:E85"/>
    <mergeCell ref="B86:D86"/>
    <mergeCell ref="B87:D87"/>
    <mergeCell ref="B88:D88"/>
    <mergeCell ref="C53:C54"/>
    <mergeCell ref="D53:D54"/>
    <mergeCell ref="E53:E54"/>
    <mergeCell ref="B65:E65"/>
    <mergeCell ref="B73:E73"/>
  </mergeCells>
  <dataValidations disablePrompts="1" count="3">
    <dataValidation type="list" allowBlank="1" showInputMessage="1" showErrorMessage="1" sqref="F101" xr:uid="{00000000-0002-0000-0000-000000000000}">
      <formula1>"Modified Total Direct Costs (MTDC), Total Direct Costs (TDC), Salaries and Wages"</formula1>
    </dataValidation>
    <dataValidation type="list" allowBlank="1" showInputMessage="1" showErrorMessage="1" sqref="AC6" xr:uid="{00000000-0002-0000-0000-000001000000}">
      <formula1>$AC$6:$AC$14</formula1>
    </dataValidation>
    <dataValidation type="list" allowBlank="1" showInputMessage="1" showErrorMessage="1" sqref="AC7:AC15 C8:C13 C17:C25" xr:uid="{00000000-0002-0000-0000-000002000000}">
      <formula1>$AC$7:$AC$15</formula1>
    </dataValidation>
  </dataValidations>
  <pageMargins left="0.7" right="0.7" top="0.75" bottom="0.75" header="0.3" footer="0.3"/>
  <pageSetup paperSize="5" scale="6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V218"/>
  <sheetViews>
    <sheetView zoomScaleNormal="100" workbookViewId="0">
      <selection activeCell="S17" sqref="S17"/>
    </sheetView>
  </sheetViews>
  <sheetFormatPr defaultColWidth="13.7109375" defaultRowHeight="11.25"/>
  <cols>
    <col min="1" max="1" width="2" style="13" customWidth="1"/>
    <col min="2" max="2" width="27" style="13" bestFit="1" customWidth="1"/>
    <col min="3" max="3" width="12.42578125" style="13" customWidth="1"/>
    <col min="4" max="4" width="28.42578125" style="13" bestFit="1" customWidth="1"/>
    <col min="5" max="5" width="11.140625" style="13" customWidth="1"/>
    <col min="6" max="6" width="9" style="60" bestFit="1" customWidth="1"/>
    <col min="7" max="7" width="9" style="60" customWidth="1"/>
    <col min="8" max="8" width="7.85546875" style="13" bestFit="1" customWidth="1"/>
    <col min="9" max="9" width="10.7109375" style="13" bestFit="1" customWidth="1"/>
    <col min="10" max="10" width="7.7109375" style="61" bestFit="1" customWidth="1"/>
    <col min="11" max="12" width="10.7109375" style="13" bestFit="1" customWidth="1"/>
    <col min="13" max="13" width="12" style="13" customWidth="1"/>
    <col min="14" max="14" width="10.7109375" style="13" customWidth="1"/>
    <col min="15" max="15" width="10.42578125" style="13" customWidth="1"/>
    <col min="16" max="16" width="12" style="13" customWidth="1"/>
    <col min="17" max="17" width="10.85546875" style="13" customWidth="1"/>
    <col min="18" max="18" width="9.85546875" style="13" bestFit="1" customWidth="1"/>
    <col min="19" max="19" width="9" style="13" bestFit="1" customWidth="1"/>
    <col min="20" max="20" width="9.140625" style="14" bestFit="1" customWidth="1"/>
    <col min="21" max="21" width="7.7109375" style="13" bestFit="1" customWidth="1"/>
    <col min="22" max="22" width="10.140625" style="13" bestFit="1" customWidth="1"/>
    <col min="23" max="23" width="10.7109375" style="14" bestFit="1" customWidth="1"/>
    <col min="24" max="24" width="10.7109375" style="13" bestFit="1" customWidth="1"/>
    <col min="25" max="25" width="7" style="13" bestFit="1" customWidth="1"/>
    <col min="26" max="26" width="9.42578125" style="13" bestFit="1" customWidth="1"/>
    <col min="27" max="27" width="8.42578125" style="13" bestFit="1" customWidth="1"/>
    <col min="28" max="28" width="7.42578125" style="13" bestFit="1" customWidth="1"/>
    <col min="29" max="29" width="9.7109375" style="13" bestFit="1" customWidth="1"/>
    <col min="30" max="30" width="9.28515625" style="13" bestFit="1" customWidth="1"/>
    <col min="31" max="31" width="10.85546875" style="13" bestFit="1" customWidth="1"/>
    <col min="32" max="32" width="11" style="13" customWidth="1"/>
    <col min="33" max="33" width="6.7109375" style="13" bestFit="1" customWidth="1"/>
    <col min="34" max="34" width="7.85546875" style="13" bestFit="1" customWidth="1"/>
    <col min="35" max="35" width="8.85546875" style="13" bestFit="1" customWidth="1"/>
    <col min="36" max="36" width="5.42578125" style="13" bestFit="1" customWidth="1"/>
    <col min="37" max="37" width="9" style="13" bestFit="1" customWidth="1"/>
    <col min="38" max="38" width="5.85546875" style="13" bestFit="1" customWidth="1"/>
    <col min="39" max="39" width="8.140625" style="13" bestFit="1" customWidth="1"/>
    <col min="40" max="16384" width="13.7109375" style="13"/>
  </cols>
  <sheetData>
    <row r="1" spans="1:31" s="11" customFormat="1" ht="12.75" customHeight="1">
      <c r="B1" s="261" t="s">
        <v>28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T1" s="12"/>
      <c r="W1" s="12"/>
    </row>
    <row r="2" spans="1:31" ht="12" customHeight="1"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</row>
    <row r="3" spans="1:31" ht="37.5" customHeight="1" thickBot="1">
      <c r="B3" s="262" t="s">
        <v>29</v>
      </c>
      <c r="C3" s="262"/>
      <c r="D3" s="262"/>
      <c r="E3" s="262"/>
      <c r="F3" s="262"/>
      <c r="G3" s="2"/>
      <c r="H3" s="1"/>
      <c r="I3" s="1"/>
      <c r="J3" s="1"/>
      <c r="K3" s="1"/>
      <c r="L3" s="1"/>
      <c r="M3" s="1"/>
    </row>
    <row r="4" spans="1:31" s="15" customFormat="1" ht="11.25" customHeight="1">
      <c r="I4" s="263" t="s">
        <v>4</v>
      </c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5"/>
      <c r="X4" s="240" t="s">
        <v>3</v>
      </c>
    </row>
    <row r="5" spans="1:31" s="15" customFormat="1" ht="22.5">
      <c r="H5" s="16"/>
      <c r="I5" s="17" t="s">
        <v>27</v>
      </c>
      <c r="J5" s="18" t="s">
        <v>16</v>
      </c>
      <c r="K5" s="97" t="s">
        <v>20</v>
      </c>
      <c r="L5" s="19" t="s">
        <v>15</v>
      </c>
      <c r="M5" s="19" t="s">
        <v>14</v>
      </c>
      <c r="N5" s="19" t="s">
        <v>13</v>
      </c>
      <c r="O5" s="19" t="s">
        <v>19</v>
      </c>
      <c r="P5" s="19" t="s">
        <v>12</v>
      </c>
      <c r="Q5" s="19" t="s">
        <v>11</v>
      </c>
      <c r="R5" s="19" t="s">
        <v>18</v>
      </c>
      <c r="S5" s="19" t="s">
        <v>10</v>
      </c>
      <c r="T5" s="20" t="s">
        <v>9</v>
      </c>
      <c r="U5" s="19" t="s">
        <v>8</v>
      </c>
      <c r="V5" s="19" t="s">
        <v>17</v>
      </c>
      <c r="W5" s="21" t="s">
        <v>7</v>
      </c>
      <c r="X5" s="241"/>
      <c r="AE5" s="199" t="s">
        <v>157</v>
      </c>
    </row>
    <row r="6" spans="1:31" s="22" customFormat="1" ht="44.25" customHeight="1" thickBot="1">
      <c r="B6" s="23" t="s">
        <v>1</v>
      </c>
      <c r="C6" s="24" t="s">
        <v>163</v>
      </c>
      <c r="D6" s="25" t="s">
        <v>26</v>
      </c>
      <c r="E6" s="24"/>
      <c r="F6" s="266" t="s">
        <v>32</v>
      </c>
      <c r="G6" s="266"/>
      <c r="H6" s="266"/>
      <c r="I6" s="26"/>
      <c r="J6" s="27"/>
      <c r="K6" s="98"/>
      <c r="L6" s="26"/>
      <c r="M6" s="107">
        <v>6.2E-2</v>
      </c>
      <c r="N6" s="107">
        <v>1.4500000000000001E-2</v>
      </c>
      <c r="O6" s="107">
        <v>1.4E-2</v>
      </c>
      <c r="P6" s="107">
        <f>+'Year 1'!P6</f>
        <v>0.2</v>
      </c>
      <c r="Q6" s="107">
        <v>4.3999999999999997E-2</v>
      </c>
      <c r="R6" s="98"/>
      <c r="S6" s="98">
        <f>+'Year 1'!S6</f>
        <v>608.1</v>
      </c>
      <c r="T6" s="108">
        <v>600</v>
      </c>
      <c r="U6" s="109">
        <v>9.0499999999999997E-2</v>
      </c>
      <c r="V6" s="98"/>
      <c r="W6" s="110"/>
      <c r="X6" s="242"/>
      <c r="AE6" s="199" t="s">
        <v>162</v>
      </c>
    </row>
    <row r="7" spans="1:31" s="22" customFormat="1" ht="19.5" customHeight="1">
      <c r="B7" s="29" t="s">
        <v>30</v>
      </c>
      <c r="C7" s="30"/>
      <c r="D7" s="31"/>
      <c r="E7" s="32"/>
      <c r="F7" s="33" t="s">
        <v>21</v>
      </c>
      <c r="G7" s="33" t="s">
        <v>35</v>
      </c>
      <c r="H7" s="33" t="s">
        <v>23</v>
      </c>
      <c r="I7" s="34"/>
      <c r="J7" s="35"/>
      <c r="K7" s="99"/>
      <c r="L7" s="37"/>
      <c r="M7" s="37"/>
      <c r="N7" s="37"/>
      <c r="O7" s="37"/>
      <c r="P7" s="37"/>
      <c r="Q7" s="37"/>
      <c r="R7" s="37"/>
      <c r="S7" s="37"/>
      <c r="T7" s="36"/>
      <c r="U7" s="37"/>
      <c r="V7" s="37"/>
      <c r="W7" s="38"/>
      <c r="X7" s="39">
        <f t="shared" ref="X7:X13" si="0">W7</f>
        <v>0</v>
      </c>
      <c r="AE7" s="199" t="s">
        <v>165</v>
      </c>
    </row>
    <row r="8" spans="1:31" s="22" customFormat="1" ht="18" customHeight="1">
      <c r="A8" s="22">
        <v>1</v>
      </c>
      <c r="B8" s="23">
        <f>+'Year 1'!B8</f>
        <v>0</v>
      </c>
      <c r="C8" s="40" t="str">
        <f>+'Year 1'!C8</f>
        <v>PI/PD</v>
      </c>
      <c r="D8" s="25">
        <f>+'Year 1'!D8</f>
        <v>0</v>
      </c>
      <c r="E8" s="40">
        <f>+'Year 1'!E8</f>
        <v>0</v>
      </c>
      <c r="F8" s="24">
        <f>+'Year 1'!F8</f>
        <v>0</v>
      </c>
      <c r="G8" s="24">
        <f>+'Year 1'!G8</f>
        <v>0</v>
      </c>
      <c r="H8" s="40">
        <f>+'Year 1'!H8</f>
        <v>0</v>
      </c>
      <c r="I8" s="41">
        <f>+'Year 1'!I8</f>
        <v>0</v>
      </c>
      <c r="J8" s="42">
        <v>0</v>
      </c>
      <c r="K8" s="100">
        <f>IF(I8&gt;0,+I8*(1+J8),I8)</f>
        <v>0</v>
      </c>
      <c r="L8" s="100">
        <f>IF(OR(C8="Undergraduate Students",C8="Payments above base salary"),+K8*E8,IF(F8&gt;0,+K8/9*D8*F8,IF(G8&gt;0,+K8/12*D8*G8,IF(H8&gt;0,+K8/9*H8*D8,0))))</f>
        <v>0</v>
      </c>
      <c r="M8" s="100">
        <f>IF(C8="Undergraduate Students",0,+$L8*$M$6)</f>
        <v>0</v>
      </c>
      <c r="N8" s="100">
        <f>IF(C8="Undergraduate Students",0,+$L8*$N$6)</f>
        <v>0</v>
      </c>
      <c r="O8" s="100">
        <f t="shared" ref="O8:O13" si="1">+$L8*$O$6</f>
        <v>0</v>
      </c>
      <c r="P8" s="100">
        <f>IF(OR(C8="Undergraduate Students",C8="Payments above base salary"),0,IF(H8&gt;0,0,+L8*$P$6))</f>
        <v>0</v>
      </c>
      <c r="Q8" s="100">
        <f>IF(C8="Undergraduate Students",0,IF(L8&gt;7000,7000*$Q$6,IF(L8&lt;7000,+L8*$Q$6)))</f>
        <v>0</v>
      </c>
      <c r="R8" s="100">
        <f t="shared" ref="R8:R13" si="2">SUM(M8:Q8)</f>
        <v>0</v>
      </c>
      <c r="S8" s="100" t="b">
        <f t="shared" ref="S8:S13" si="3">IF(OR(C8="Undergraduate Students",C8="Payments above base salary"),0,(IF(F8&gt;0,+$S$6*D8*F8,IF(G8&gt;0,+$S$6*D8*G8))))</f>
        <v>0</v>
      </c>
      <c r="T8" s="100">
        <f>IF(OR(C8="Undergraduate Students",C8="Payments above base salary"),0,IF(F8&gt;0,+$T$6*D8,IF(G8&gt;0,+$T$6*D8,0)))</f>
        <v>0</v>
      </c>
      <c r="U8" s="100">
        <f t="shared" ref="U8:U13" si="4">+T8*$U$6</f>
        <v>0</v>
      </c>
      <c r="V8" s="100">
        <f t="shared" ref="V8:V13" si="5">SUM(R8:U8)</f>
        <v>0</v>
      </c>
      <c r="W8" s="100">
        <f t="shared" ref="W8:W13" si="6">(L8+V8)</f>
        <v>0</v>
      </c>
      <c r="X8" s="104">
        <f t="shared" si="0"/>
        <v>0</v>
      </c>
      <c r="AE8" s="199" t="s">
        <v>161</v>
      </c>
    </row>
    <row r="9" spans="1:31" s="22" customFormat="1" ht="18" customHeight="1">
      <c r="A9" s="22">
        <v>2</v>
      </c>
      <c r="B9" s="23">
        <f>+'Year 1'!B9</f>
        <v>0</v>
      </c>
      <c r="C9" s="40">
        <f>+'Year 1'!C9</f>
        <v>0</v>
      </c>
      <c r="D9" s="25">
        <f>+'Year 1'!D9</f>
        <v>0</v>
      </c>
      <c r="E9" s="40">
        <f>+'Year 1'!E9</f>
        <v>0</v>
      </c>
      <c r="F9" s="197">
        <f>+'Year 1'!F9</f>
        <v>0</v>
      </c>
      <c r="G9" s="197">
        <f>+'Year 1'!G9</f>
        <v>12</v>
      </c>
      <c r="H9" s="40">
        <f>+'Year 1'!H9</f>
        <v>0</v>
      </c>
      <c r="I9" s="41">
        <f>+'Year 1'!I9</f>
        <v>0</v>
      </c>
      <c r="J9" s="42">
        <f t="shared" ref="J9:J13" si="7">+I9*$J$6</f>
        <v>0</v>
      </c>
      <c r="K9" s="100">
        <f t="shared" ref="K9:K13" si="8">IF(I9&gt;0,+I9*(1+J9),I9)</f>
        <v>0</v>
      </c>
      <c r="L9" s="100">
        <f t="shared" ref="L9:L13" si="9">IF(OR(C9="Undergraduate Students",C9="Payments above base salary"),+K9*E9,IF(F9&gt;0,+K9/9*D9*F9,IF(G9&gt;0,+K9/12*D9*G9,IF(H9&gt;0,+K9/9*H9*D9,0))))</f>
        <v>0</v>
      </c>
      <c r="M9" s="100">
        <f t="shared" ref="M9:M13" si="10">IF(C9="Undergraduate Students",0,+$L9*$M$6)</f>
        <v>0</v>
      </c>
      <c r="N9" s="100">
        <f t="shared" ref="N9:N13" si="11">IF(C9="Undergraduate Students",0,+$L9*$N$6)</f>
        <v>0</v>
      </c>
      <c r="O9" s="100">
        <f t="shared" si="1"/>
        <v>0</v>
      </c>
      <c r="P9" s="100">
        <f t="shared" ref="P9:P13" si="12">IF(OR(C9="Undergraduate Students",C9="Payments above base salary"),0,IF(H9&gt;0,0,+L9*$P$6))</f>
        <v>0</v>
      </c>
      <c r="Q9" s="100">
        <f t="shared" ref="Q9:Q13" si="13">IF(C9="Undergraduate Students",0,IF(L9&gt;7000,7000*$Q$6,IF(L9&lt;7000,+L9*$Q$6)))</f>
        <v>0</v>
      </c>
      <c r="R9" s="100">
        <f t="shared" si="2"/>
        <v>0</v>
      </c>
      <c r="S9" s="100">
        <f t="shared" si="3"/>
        <v>0</v>
      </c>
      <c r="T9" s="100">
        <f t="shared" ref="T9:T13" si="14">IF(OR(C9="Undergraduate Students",C9="Payments above base salary"),0,IF(F9&gt;0,+$T$6*D9,IF(G9&gt;0,+$T$6*D9,0)))</f>
        <v>0</v>
      </c>
      <c r="U9" s="100">
        <f t="shared" si="4"/>
        <v>0</v>
      </c>
      <c r="V9" s="100">
        <f t="shared" si="5"/>
        <v>0</v>
      </c>
      <c r="W9" s="100">
        <f t="shared" si="6"/>
        <v>0</v>
      </c>
      <c r="X9" s="104">
        <f t="shared" si="0"/>
        <v>0</v>
      </c>
      <c r="AE9" s="199" t="s">
        <v>160</v>
      </c>
    </row>
    <row r="10" spans="1:31" s="22" customFormat="1" ht="18" customHeight="1">
      <c r="A10" s="22">
        <v>3</v>
      </c>
      <c r="B10" s="23">
        <f>+'Year 1'!B10</f>
        <v>0</v>
      </c>
      <c r="C10" s="40">
        <f>+'Year 1'!C10</f>
        <v>0</v>
      </c>
      <c r="D10" s="25">
        <f>+'Year 1'!D10</f>
        <v>0</v>
      </c>
      <c r="E10" s="40">
        <f>+'Year 1'!E10</f>
        <v>0</v>
      </c>
      <c r="F10" s="197">
        <f>+'Year 1'!F10</f>
        <v>0</v>
      </c>
      <c r="G10" s="197">
        <f>+'Year 1'!G10</f>
        <v>9</v>
      </c>
      <c r="H10" s="40">
        <f>+'Year 1'!H10</f>
        <v>0</v>
      </c>
      <c r="I10" s="41">
        <f>+'Year 1'!I10</f>
        <v>0</v>
      </c>
      <c r="J10" s="42">
        <f t="shared" si="7"/>
        <v>0</v>
      </c>
      <c r="K10" s="100">
        <f t="shared" si="8"/>
        <v>0</v>
      </c>
      <c r="L10" s="100">
        <f t="shared" si="9"/>
        <v>0</v>
      </c>
      <c r="M10" s="100">
        <f t="shared" si="10"/>
        <v>0</v>
      </c>
      <c r="N10" s="100">
        <f t="shared" si="11"/>
        <v>0</v>
      </c>
      <c r="O10" s="100">
        <f t="shared" si="1"/>
        <v>0</v>
      </c>
      <c r="P10" s="100">
        <f t="shared" si="12"/>
        <v>0</v>
      </c>
      <c r="Q10" s="100">
        <f t="shared" si="13"/>
        <v>0</v>
      </c>
      <c r="R10" s="100">
        <f t="shared" si="2"/>
        <v>0</v>
      </c>
      <c r="S10" s="100">
        <f t="shared" si="3"/>
        <v>0</v>
      </c>
      <c r="T10" s="100">
        <f t="shared" si="14"/>
        <v>0</v>
      </c>
      <c r="U10" s="100">
        <f t="shared" si="4"/>
        <v>0</v>
      </c>
      <c r="V10" s="100">
        <f t="shared" si="5"/>
        <v>0</v>
      </c>
      <c r="W10" s="100">
        <f t="shared" si="6"/>
        <v>0</v>
      </c>
      <c r="X10" s="104">
        <f t="shared" si="0"/>
        <v>0</v>
      </c>
      <c r="AE10" s="199" t="s">
        <v>159</v>
      </c>
    </row>
    <row r="11" spans="1:31" s="22" customFormat="1" ht="18" customHeight="1">
      <c r="A11" s="22">
        <v>4</v>
      </c>
      <c r="B11" s="23">
        <f>+'Year 1'!B11</f>
        <v>0</v>
      </c>
      <c r="C11" s="40">
        <f>+'Year 1'!C11</f>
        <v>0</v>
      </c>
      <c r="D11" s="25">
        <f>+'Year 1'!D11</f>
        <v>0</v>
      </c>
      <c r="E11" s="40">
        <f>+'Year 1'!E11</f>
        <v>0</v>
      </c>
      <c r="F11" s="197">
        <f>+'Year 1'!F11</f>
        <v>0</v>
      </c>
      <c r="G11" s="197">
        <f>+'Year 1'!G11</f>
        <v>0</v>
      </c>
      <c r="H11" s="40">
        <f>+'Year 1'!H11</f>
        <v>0</v>
      </c>
      <c r="I11" s="41">
        <f>+'Year 1'!I11</f>
        <v>0</v>
      </c>
      <c r="J11" s="42">
        <f t="shared" si="7"/>
        <v>0</v>
      </c>
      <c r="K11" s="100">
        <f t="shared" si="8"/>
        <v>0</v>
      </c>
      <c r="L11" s="100">
        <f t="shared" si="9"/>
        <v>0</v>
      </c>
      <c r="M11" s="100">
        <f t="shared" si="10"/>
        <v>0</v>
      </c>
      <c r="N11" s="100">
        <f t="shared" si="11"/>
        <v>0</v>
      </c>
      <c r="O11" s="100">
        <f t="shared" si="1"/>
        <v>0</v>
      </c>
      <c r="P11" s="100">
        <f t="shared" si="12"/>
        <v>0</v>
      </c>
      <c r="Q11" s="100">
        <f t="shared" si="13"/>
        <v>0</v>
      </c>
      <c r="R11" s="100">
        <f t="shared" si="2"/>
        <v>0</v>
      </c>
      <c r="S11" s="100" t="b">
        <f t="shared" si="3"/>
        <v>0</v>
      </c>
      <c r="T11" s="100">
        <f t="shared" si="14"/>
        <v>0</v>
      </c>
      <c r="U11" s="100">
        <f t="shared" si="4"/>
        <v>0</v>
      </c>
      <c r="V11" s="100">
        <f t="shared" si="5"/>
        <v>0</v>
      </c>
      <c r="W11" s="100">
        <f t="shared" si="6"/>
        <v>0</v>
      </c>
      <c r="X11" s="104">
        <f t="shared" si="0"/>
        <v>0</v>
      </c>
      <c r="AE11" s="200" t="s">
        <v>158</v>
      </c>
    </row>
    <row r="12" spans="1:31" s="22" customFormat="1" ht="18" customHeight="1">
      <c r="A12" s="22">
        <v>5</v>
      </c>
      <c r="B12" s="23">
        <f>+'Year 1'!B12</f>
        <v>0</v>
      </c>
      <c r="C12" s="40">
        <f>+'Year 1'!C12</f>
        <v>0</v>
      </c>
      <c r="D12" s="25">
        <f>+'Year 1'!D12</f>
        <v>0</v>
      </c>
      <c r="E12" s="40">
        <f>+'Year 1'!E12</f>
        <v>0</v>
      </c>
      <c r="F12" s="197">
        <f>+'Year 1'!F12</f>
        <v>0</v>
      </c>
      <c r="G12" s="197">
        <f>+'Year 1'!G12</f>
        <v>0</v>
      </c>
      <c r="H12" s="40">
        <f>+'Year 1'!H12</f>
        <v>0</v>
      </c>
      <c r="I12" s="41">
        <f>+'Year 1'!I12</f>
        <v>0</v>
      </c>
      <c r="J12" s="42">
        <f t="shared" si="7"/>
        <v>0</v>
      </c>
      <c r="K12" s="100">
        <f t="shared" si="8"/>
        <v>0</v>
      </c>
      <c r="L12" s="100">
        <f t="shared" si="9"/>
        <v>0</v>
      </c>
      <c r="M12" s="100">
        <f t="shared" si="10"/>
        <v>0</v>
      </c>
      <c r="N12" s="100">
        <f t="shared" si="11"/>
        <v>0</v>
      </c>
      <c r="O12" s="100">
        <f t="shared" si="1"/>
        <v>0</v>
      </c>
      <c r="P12" s="100">
        <f t="shared" si="12"/>
        <v>0</v>
      </c>
      <c r="Q12" s="100">
        <f t="shared" si="13"/>
        <v>0</v>
      </c>
      <c r="R12" s="100">
        <f t="shared" si="2"/>
        <v>0</v>
      </c>
      <c r="S12" s="100" t="b">
        <f t="shared" si="3"/>
        <v>0</v>
      </c>
      <c r="T12" s="100">
        <f t="shared" si="14"/>
        <v>0</v>
      </c>
      <c r="U12" s="100">
        <f t="shared" si="4"/>
        <v>0</v>
      </c>
      <c r="V12" s="100">
        <f t="shared" si="5"/>
        <v>0</v>
      </c>
      <c r="W12" s="100">
        <f t="shared" si="6"/>
        <v>0</v>
      </c>
      <c r="X12" s="104">
        <f t="shared" si="0"/>
        <v>0</v>
      </c>
      <c r="AE12" s="201" t="s">
        <v>45</v>
      </c>
    </row>
    <row r="13" spans="1:31" s="22" customFormat="1" ht="18" customHeight="1">
      <c r="A13" s="22">
        <v>6</v>
      </c>
      <c r="B13" s="23">
        <f>+'Year 1'!B13</f>
        <v>0</v>
      </c>
      <c r="C13" s="40">
        <f>+'Year 1'!C13</f>
        <v>0</v>
      </c>
      <c r="D13" s="25">
        <f>+'Year 1'!D13</f>
        <v>0</v>
      </c>
      <c r="E13" s="40">
        <f>+'Year 1'!E13</f>
        <v>0</v>
      </c>
      <c r="F13" s="197">
        <f>+'Year 1'!F13</f>
        <v>0</v>
      </c>
      <c r="G13" s="197">
        <f>+'Year 1'!G13</f>
        <v>0</v>
      </c>
      <c r="H13" s="40">
        <f>+'Year 1'!H13</f>
        <v>0</v>
      </c>
      <c r="I13" s="41">
        <f>+'Year 1'!I13</f>
        <v>0</v>
      </c>
      <c r="J13" s="42">
        <f t="shared" si="7"/>
        <v>0</v>
      </c>
      <c r="K13" s="100">
        <f t="shared" si="8"/>
        <v>0</v>
      </c>
      <c r="L13" s="100">
        <f t="shared" si="9"/>
        <v>0</v>
      </c>
      <c r="M13" s="100">
        <f t="shared" si="10"/>
        <v>0</v>
      </c>
      <c r="N13" s="100">
        <f t="shared" si="11"/>
        <v>0</v>
      </c>
      <c r="O13" s="100">
        <f t="shared" si="1"/>
        <v>0</v>
      </c>
      <c r="P13" s="100">
        <f t="shared" si="12"/>
        <v>0</v>
      </c>
      <c r="Q13" s="100">
        <f t="shared" si="13"/>
        <v>0</v>
      </c>
      <c r="R13" s="100">
        <f t="shared" si="2"/>
        <v>0</v>
      </c>
      <c r="S13" s="100" t="b">
        <f t="shared" si="3"/>
        <v>0</v>
      </c>
      <c r="T13" s="100">
        <f t="shared" si="14"/>
        <v>0</v>
      </c>
      <c r="U13" s="100">
        <f t="shared" si="4"/>
        <v>0</v>
      </c>
      <c r="V13" s="100">
        <f t="shared" si="5"/>
        <v>0</v>
      </c>
      <c r="W13" s="100">
        <f t="shared" si="6"/>
        <v>0</v>
      </c>
      <c r="X13" s="104">
        <f t="shared" si="0"/>
        <v>0</v>
      </c>
      <c r="AE13" s="198" t="s">
        <v>164</v>
      </c>
    </row>
    <row r="14" spans="1:31" s="22" customFormat="1" ht="18" customHeight="1" thickBot="1">
      <c r="B14" s="267" t="s">
        <v>33</v>
      </c>
      <c r="C14" s="268"/>
      <c r="D14" s="268"/>
      <c r="E14" s="268"/>
      <c r="F14" s="268"/>
      <c r="G14" s="268"/>
      <c r="H14" s="268"/>
      <c r="I14" s="43">
        <f>SUM(I7:I13)</f>
        <v>0</v>
      </c>
      <c r="J14" s="43">
        <f t="shared" ref="J14:X14" si="15">SUM(J7:J13)</f>
        <v>0</v>
      </c>
      <c r="K14" s="101">
        <f t="shared" si="15"/>
        <v>0</v>
      </c>
      <c r="L14" s="101">
        <f t="shared" si="15"/>
        <v>0</v>
      </c>
      <c r="M14" s="101">
        <f t="shared" si="15"/>
        <v>0</v>
      </c>
      <c r="N14" s="101">
        <f t="shared" si="15"/>
        <v>0</v>
      </c>
      <c r="O14" s="101">
        <f t="shared" si="15"/>
        <v>0</v>
      </c>
      <c r="P14" s="101">
        <f t="shared" si="15"/>
        <v>0</v>
      </c>
      <c r="Q14" s="101">
        <f t="shared" si="15"/>
        <v>0</v>
      </c>
      <c r="R14" s="101">
        <f t="shared" si="15"/>
        <v>0</v>
      </c>
      <c r="S14" s="101">
        <f t="shared" si="15"/>
        <v>0</v>
      </c>
      <c r="T14" s="101">
        <f t="shared" si="15"/>
        <v>0</v>
      </c>
      <c r="U14" s="101">
        <f t="shared" si="15"/>
        <v>0</v>
      </c>
      <c r="V14" s="101">
        <f t="shared" si="15"/>
        <v>0</v>
      </c>
      <c r="W14" s="101">
        <f t="shared" si="15"/>
        <v>0</v>
      </c>
      <c r="X14" s="101">
        <f t="shared" si="15"/>
        <v>0</v>
      </c>
    </row>
    <row r="15" spans="1:31" s="22" customFormat="1" ht="25.5" customHeight="1">
      <c r="B15" s="255" t="s">
        <v>31</v>
      </c>
      <c r="C15" s="257" t="s">
        <v>163</v>
      </c>
      <c r="D15" s="272" t="s">
        <v>26</v>
      </c>
      <c r="E15" s="257" t="s">
        <v>166</v>
      </c>
      <c r="F15" s="254" t="s">
        <v>32</v>
      </c>
      <c r="G15" s="254"/>
      <c r="H15" s="254"/>
      <c r="I15" s="44" t="s">
        <v>27</v>
      </c>
      <c r="J15" s="45" t="s">
        <v>16</v>
      </c>
      <c r="K15" s="102" t="s">
        <v>20</v>
      </c>
      <c r="L15" s="102" t="s">
        <v>15</v>
      </c>
      <c r="M15" s="102" t="s">
        <v>14</v>
      </c>
      <c r="N15" s="102" t="s">
        <v>13</v>
      </c>
      <c r="O15" s="102" t="s">
        <v>19</v>
      </c>
      <c r="P15" s="102" t="s">
        <v>12</v>
      </c>
      <c r="Q15" s="102" t="s">
        <v>11</v>
      </c>
      <c r="R15" s="102" t="s">
        <v>18</v>
      </c>
      <c r="S15" s="102" t="s">
        <v>10</v>
      </c>
      <c r="T15" s="105" t="s">
        <v>9</v>
      </c>
      <c r="U15" s="102" t="s">
        <v>8</v>
      </c>
      <c r="V15" s="102" t="s">
        <v>17</v>
      </c>
      <c r="W15" s="106" t="s">
        <v>7</v>
      </c>
      <c r="X15" s="251" t="s">
        <v>3</v>
      </c>
    </row>
    <row r="16" spans="1:31" s="22" customFormat="1" ht="25.5" customHeight="1" thickBot="1">
      <c r="B16" s="256"/>
      <c r="C16" s="258"/>
      <c r="D16" s="273"/>
      <c r="E16" s="258"/>
      <c r="F16" s="46" t="s">
        <v>21</v>
      </c>
      <c r="G16" s="46" t="s">
        <v>35</v>
      </c>
      <c r="H16" s="46" t="s">
        <v>23</v>
      </c>
      <c r="I16" s="26"/>
      <c r="J16" s="27"/>
      <c r="K16" s="98"/>
      <c r="L16" s="98"/>
      <c r="M16" s="107">
        <v>6.2E-2</v>
      </c>
      <c r="N16" s="107">
        <v>1.4500000000000001E-2</v>
      </c>
      <c r="O16" s="107">
        <v>1.4E-2</v>
      </c>
      <c r="P16" s="107">
        <f>+'Year 1'!P16</f>
        <v>0.2</v>
      </c>
      <c r="Q16" s="107">
        <v>4.3999999999999997E-2</v>
      </c>
      <c r="R16" s="98"/>
      <c r="S16" s="98">
        <f>+'Year 1'!S16</f>
        <v>608.1</v>
      </c>
      <c r="T16" s="108">
        <v>600</v>
      </c>
      <c r="U16" s="109">
        <v>9.0499999999999997E-2</v>
      </c>
      <c r="V16" s="98"/>
      <c r="W16" s="110"/>
      <c r="X16" s="252"/>
    </row>
    <row r="17" spans="1:48" ht="51.75" customHeight="1">
      <c r="A17" s="13">
        <v>1</v>
      </c>
      <c r="B17" s="23">
        <f>+'Year 1'!B17</f>
        <v>0</v>
      </c>
      <c r="C17" s="40">
        <f>+'Year 1'!C17</f>
        <v>0</v>
      </c>
      <c r="D17" s="25">
        <f>+'Year 1'!D17</f>
        <v>0</v>
      </c>
      <c r="E17" s="40">
        <f>+'Year 1'!E17</f>
        <v>1</v>
      </c>
      <c r="F17" s="197">
        <f>+'Year 1'!F17</f>
        <v>0</v>
      </c>
      <c r="G17" s="197">
        <f>+'Year 1'!G17</f>
        <v>0</v>
      </c>
      <c r="H17" s="40">
        <f>+'Year 1'!H17</f>
        <v>0</v>
      </c>
      <c r="I17" s="41">
        <f>+'Year 1'!I17</f>
        <v>0</v>
      </c>
      <c r="J17" s="48">
        <v>0</v>
      </c>
      <c r="K17" s="103">
        <f t="shared" ref="K17:K25" si="16">IF(I17&gt;0,+I17*(1+J17),I17)</f>
        <v>0</v>
      </c>
      <c r="L17" s="100">
        <f t="shared" ref="L17:L18" si="17">IF(OR(C17="Undergraduate Students",C17="Payments above base salary"),+K17,IF(F17&gt;0,+K17/9*D17*F17,IF(G17&gt;0,+K17/12*D17*G17,IF(H17&gt;0,+K17/9*H17*D17,0))))*E17</f>
        <v>0</v>
      </c>
      <c r="M17" s="100">
        <f t="shared" ref="M17:M25" si="18">IF(C17="Undergraduate Students",0,+$L17*$M$6)</f>
        <v>0</v>
      </c>
      <c r="N17" s="100">
        <f t="shared" ref="N17:N25" si="19">IF(C17="Undergraduate Students",0,+$L17*$N$6)</f>
        <v>0</v>
      </c>
      <c r="O17" s="100">
        <f t="shared" ref="O17:O25" si="20">+$L17*$O$6</f>
        <v>0</v>
      </c>
      <c r="P17" s="100">
        <f t="shared" ref="P17:P25" si="21">IF(OR(C17="Undergraduate Students",C17="Payments above base salary"),0,IF(H17&gt;0,0,+L17*$P$6))</f>
        <v>0</v>
      </c>
      <c r="Q17" s="100">
        <f t="shared" ref="Q17:Q25" si="22">IF(C17="Undergraduate Students",0,IF(L17&gt;7000,7000*$Q$6,IF(L17&lt;7000,+L17*$Q$6)))</f>
        <v>0</v>
      </c>
      <c r="R17" s="100">
        <f t="shared" ref="R17:R25" si="23">SUM(M17:Q17)</f>
        <v>0</v>
      </c>
      <c r="S17" s="100" t="b">
        <f t="shared" ref="S17:S25" si="24">IF(OR(C17="Undergraduate Students",C17="Payments above base salary"),0,(IF(F17&gt;0,+$S$6*D17*F17,IF(G17&gt;0,+$S$6*D17*G17))))</f>
        <v>0</v>
      </c>
      <c r="T17" s="100">
        <f t="shared" ref="T17:T25" si="25">IF(OR(C17="Undergraduate Students",C17="Payments above base salary"),0,IF(F17&gt;0,+$T$6*D17,IF(G17&gt;0,+$T$6*D17,0)))</f>
        <v>0</v>
      </c>
      <c r="U17" s="100">
        <f t="shared" ref="U17:U25" si="26">+T17*$U$6</f>
        <v>0</v>
      </c>
      <c r="V17" s="100">
        <f t="shared" ref="V17:V25" si="27">SUM(R17:U17)</f>
        <v>0</v>
      </c>
      <c r="W17" s="100">
        <f t="shared" ref="W17:W25" si="28">(L17+V17)</f>
        <v>0</v>
      </c>
      <c r="X17" s="104">
        <f t="shared" ref="X17:X25" si="29">W17</f>
        <v>0</v>
      </c>
    </row>
    <row r="18" spans="1:48" ht="51.75" customHeight="1">
      <c r="A18" s="13">
        <v>2</v>
      </c>
      <c r="B18" s="23">
        <f>+'Year 1'!B18</f>
        <v>0</v>
      </c>
      <c r="C18" s="40">
        <f>+'Year 1'!C18</f>
        <v>0</v>
      </c>
      <c r="D18" s="25">
        <f>+'Year 1'!D18</f>
        <v>0</v>
      </c>
      <c r="E18" s="40">
        <f>+'Year 1'!E18</f>
        <v>0</v>
      </c>
      <c r="F18" s="197">
        <f>+'Year 1'!F18</f>
        <v>0</v>
      </c>
      <c r="G18" s="197">
        <f>+'Year 1'!G18</f>
        <v>0</v>
      </c>
      <c r="H18" s="40">
        <f>+'Year 1'!H18</f>
        <v>0</v>
      </c>
      <c r="I18" s="41">
        <f>+'Year 1'!I18</f>
        <v>0</v>
      </c>
      <c r="J18" s="42">
        <v>0</v>
      </c>
      <c r="K18" s="100">
        <f t="shared" si="16"/>
        <v>0</v>
      </c>
      <c r="L18" s="100">
        <f t="shared" si="17"/>
        <v>0</v>
      </c>
      <c r="M18" s="100">
        <f t="shared" si="18"/>
        <v>0</v>
      </c>
      <c r="N18" s="100">
        <f t="shared" si="19"/>
        <v>0</v>
      </c>
      <c r="O18" s="100">
        <f t="shared" si="20"/>
        <v>0</v>
      </c>
      <c r="P18" s="100">
        <f t="shared" si="21"/>
        <v>0</v>
      </c>
      <c r="Q18" s="100">
        <f t="shared" si="22"/>
        <v>0</v>
      </c>
      <c r="R18" s="100">
        <f t="shared" si="23"/>
        <v>0</v>
      </c>
      <c r="S18" s="100" t="b">
        <f t="shared" si="24"/>
        <v>0</v>
      </c>
      <c r="T18" s="100">
        <f t="shared" si="25"/>
        <v>0</v>
      </c>
      <c r="U18" s="100">
        <f t="shared" si="26"/>
        <v>0</v>
      </c>
      <c r="V18" s="100">
        <f t="shared" si="27"/>
        <v>0</v>
      </c>
      <c r="W18" s="100">
        <f t="shared" si="28"/>
        <v>0</v>
      </c>
      <c r="X18" s="104">
        <f t="shared" si="29"/>
        <v>0</v>
      </c>
    </row>
    <row r="19" spans="1:48" ht="59.25" customHeight="1">
      <c r="A19" s="13">
        <v>3</v>
      </c>
      <c r="B19" s="23">
        <f>+'Year 1'!B19</f>
        <v>0</v>
      </c>
      <c r="C19" s="40" t="str">
        <f>+'Year 1'!C19</f>
        <v>Payments above base salary</v>
      </c>
      <c r="D19" s="25">
        <f>+'Year 1'!D19</f>
        <v>0</v>
      </c>
      <c r="E19" s="40">
        <f>+'Year 1'!E19</f>
        <v>0</v>
      </c>
      <c r="F19" s="197">
        <f>+'Year 1'!F19</f>
        <v>0</v>
      </c>
      <c r="G19" s="197">
        <f>+'Year 1'!G19</f>
        <v>0</v>
      </c>
      <c r="H19" s="40">
        <f>+'Year 1'!H19</f>
        <v>0</v>
      </c>
      <c r="I19" s="41">
        <f>+'Year 1'!I19</f>
        <v>0</v>
      </c>
      <c r="J19" s="42">
        <v>0</v>
      </c>
      <c r="K19" s="100">
        <f t="shared" si="16"/>
        <v>0</v>
      </c>
      <c r="L19" s="100">
        <f>IF(OR(C19="Undergraduate Students",C19="Payments above base salary"),+K19,IF(F19&gt;0,+K19/9*D19*F19,IF(G19&gt;0,+K19/12*D19*G19,IF(H19&gt;0,+K19/9*H19*D19,0))))*E19</f>
        <v>0</v>
      </c>
      <c r="M19" s="100">
        <f t="shared" si="18"/>
        <v>0</v>
      </c>
      <c r="N19" s="100">
        <f t="shared" si="19"/>
        <v>0</v>
      </c>
      <c r="O19" s="100">
        <f t="shared" si="20"/>
        <v>0</v>
      </c>
      <c r="P19" s="100">
        <f t="shared" si="21"/>
        <v>0</v>
      </c>
      <c r="Q19" s="100">
        <f t="shared" si="22"/>
        <v>0</v>
      </c>
      <c r="R19" s="100">
        <f t="shared" si="23"/>
        <v>0</v>
      </c>
      <c r="S19" s="100">
        <f t="shared" si="24"/>
        <v>0</v>
      </c>
      <c r="T19" s="100">
        <f t="shared" si="25"/>
        <v>0</v>
      </c>
      <c r="U19" s="100">
        <f t="shared" si="26"/>
        <v>0</v>
      </c>
      <c r="V19" s="100">
        <f t="shared" si="27"/>
        <v>0</v>
      </c>
      <c r="W19" s="100">
        <f t="shared" si="28"/>
        <v>0</v>
      </c>
      <c r="X19" s="104">
        <f t="shared" si="29"/>
        <v>0</v>
      </c>
    </row>
    <row r="20" spans="1:48" ht="42" customHeight="1">
      <c r="A20" s="13">
        <v>4</v>
      </c>
      <c r="B20" s="23">
        <f>+'Year 1'!B20</f>
        <v>0</v>
      </c>
      <c r="C20" s="40">
        <f>+'Year 1'!C20</f>
        <v>0</v>
      </c>
      <c r="D20" s="25">
        <f>+'Year 1'!D20</f>
        <v>0</v>
      </c>
      <c r="E20" s="40">
        <f>+'Year 1'!E20</f>
        <v>0</v>
      </c>
      <c r="F20" s="197">
        <f>+'Year 1'!F20</f>
        <v>0</v>
      </c>
      <c r="G20" s="197">
        <f>+'Year 1'!G20</f>
        <v>0</v>
      </c>
      <c r="H20" s="40">
        <f>+'Year 1'!H20</f>
        <v>0</v>
      </c>
      <c r="I20" s="41">
        <f>+'Year 1'!I20</f>
        <v>0</v>
      </c>
      <c r="J20" s="42">
        <v>0</v>
      </c>
      <c r="K20" s="100">
        <f t="shared" si="16"/>
        <v>0</v>
      </c>
      <c r="L20" s="100">
        <f>IF(OR(C20="Undergraduate Students",C20="Payments above base salary"),+K20,IF(F20&gt;0,+K20/9*D20*F20,IF(G20&gt;0,+K20/12*D20*G20,IF(H20&gt;0,+K20/9*H20*D20,0))))*E20</f>
        <v>0</v>
      </c>
      <c r="M20" s="100">
        <f t="shared" si="18"/>
        <v>0</v>
      </c>
      <c r="N20" s="100">
        <f t="shared" si="19"/>
        <v>0</v>
      </c>
      <c r="O20" s="100">
        <f t="shared" si="20"/>
        <v>0</v>
      </c>
      <c r="P20" s="100">
        <f t="shared" si="21"/>
        <v>0</v>
      </c>
      <c r="Q20" s="100">
        <f t="shared" si="22"/>
        <v>0</v>
      </c>
      <c r="R20" s="100">
        <f t="shared" si="23"/>
        <v>0</v>
      </c>
      <c r="S20" s="100" t="b">
        <f t="shared" si="24"/>
        <v>0</v>
      </c>
      <c r="T20" s="100">
        <f t="shared" si="25"/>
        <v>0</v>
      </c>
      <c r="U20" s="100">
        <f t="shared" si="26"/>
        <v>0</v>
      </c>
      <c r="V20" s="100">
        <f t="shared" si="27"/>
        <v>0</v>
      </c>
      <c r="W20" s="100">
        <f t="shared" si="28"/>
        <v>0</v>
      </c>
      <c r="X20" s="104">
        <f t="shared" si="29"/>
        <v>0</v>
      </c>
    </row>
    <row r="21" spans="1:48" ht="42" customHeight="1">
      <c r="A21" s="13">
        <v>5</v>
      </c>
      <c r="B21" s="197">
        <f>+'Year 1'!B21</f>
        <v>0</v>
      </c>
      <c r="C21" s="40">
        <f>+'Year 1'!C21</f>
        <v>0</v>
      </c>
      <c r="D21" s="25">
        <f>+'Year 1'!D21</f>
        <v>0</v>
      </c>
      <c r="E21" s="40">
        <f>+'Year 1'!E21</f>
        <v>0</v>
      </c>
      <c r="F21" s="197">
        <f>+'Year 1'!F21</f>
        <v>0</v>
      </c>
      <c r="G21" s="197">
        <f>+'Year 1'!G21</f>
        <v>0</v>
      </c>
      <c r="H21" s="40">
        <f>+'Year 1'!H21</f>
        <v>0</v>
      </c>
      <c r="I21" s="41">
        <f>+'Year 1'!I21</f>
        <v>0</v>
      </c>
      <c r="J21" s="42">
        <v>0</v>
      </c>
      <c r="K21" s="100">
        <f t="shared" si="16"/>
        <v>0</v>
      </c>
      <c r="L21" s="100">
        <f t="shared" ref="L21:L25" si="30">IF(OR(C21="Undergraduate Students",C21="Payments above base salary"),+K21*E21,IF(F21&gt;0,+K21/9*D21*F21,IF(G21&gt;0,+K21/12*D21*G21,IF(H21&gt;0,+K21/9*H21*D21,0))))</f>
        <v>0</v>
      </c>
      <c r="M21" s="100">
        <f t="shared" si="18"/>
        <v>0</v>
      </c>
      <c r="N21" s="100">
        <f t="shared" si="19"/>
        <v>0</v>
      </c>
      <c r="O21" s="100">
        <f t="shared" si="20"/>
        <v>0</v>
      </c>
      <c r="P21" s="100">
        <f t="shared" si="21"/>
        <v>0</v>
      </c>
      <c r="Q21" s="100">
        <f t="shared" si="22"/>
        <v>0</v>
      </c>
      <c r="R21" s="100">
        <f t="shared" si="23"/>
        <v>0</v>
      </c>
      <c r="S21" s="100" t="b">
        <f t="shared" si="24"/>
        <v>0</v>
      </c>
      <c r="T21" s="100">
        <f t="shared" si="25"/>
        <v>0</v>
      </c>
      <c r="U21" s="100">
        <f t="shared" si="26"/>
        <v>0</v>
      </c>
      <c r="V21" s="100">
        <f t="shared" si="27"/>
        <v>0</v>
      </c>
      <c r="W21" s="100">
        <f t="shared" si="28"/>
        <v>0</v>
      </c>
      <c r="X21" s="104">
        <f t="shared" si="29"/>
        <v>0</v>
      </c>
    </row>
    <row r="22" spans="1:48" ht="42" customHeight="1">
      <c r="A22" s="13">
        <v>6</v>
      </c>
      <c r="B22" s="23">
        <f>+'Year 1'!B22</f>
        <v>0</v>
      </c>
      <c r="C22" s="40">
        <f>+'Year 1'!C22</f>
        <v>0</v>
      </c>
      <c r="D22" s="25">
        <f>+'Year 1'!D22</f>
        <v>0</v>
      </c>
      <c r="E22" s="40">
        <f>+'Year 1'!E22</f>
        <v>0</v>
      </c>
      <c r="F22" s="197">
        <f>+'Year 1'!F22</f>
        <v>0</v>
      </c>
      <c r="G22" s="197">
        <f>+'Year 1'!G22</f>
        <v>0</v>
      </c>
      <c r="H22" s="40">
        <f>+'Year 1'!H22</f>
        <v>0</v>
      </c>
      <c r="I22" s="41">
        <f>+'Year 1'!I22</f>
        <v>0</v>
      </c>
      <c r="J22" s="42">
        <v>0</v>
      </c>
      <c r="K22" s="100">
        <f t="shared" si="16"/>
        <v>0</v>
      </c>
      <c r="L22" s="100">
        <f t="shared" si="30"/>
        <v>0</v>
      </c>
      <c r="M22" s="100">
        <f t="shared" si="18"/>
        <v>0</v>
      </c>
      <c r="N22" s="100">
        <f t="shared" si="19"/>
        <v>0</v>
      </c>
      <c r="O22" s="100">
        <f t="shared" si="20"/>
        <v>0</v>
      </c>
      <c r="P22" s="100">
        <f t="shared" si="21"/>
        <v>0</v>
      </c>
      <c r="Q22" s="100">
        <f t="shared" si="22"/>
        <v>0</v>
      </c>
      <c r="R22" s="100">
        <f t="shared" si="23"/>
        <v>0</v>
      </c>
      <c r="S22" s="100" t="b">
        <f t="shared" si="24"/>
        <v>0</v>
      </c>
      <c r="T22" s="100">
        <f t="shared" si="25"/>
        <v>0</v>
      </c>
      <c r="U22" s="100">
        <f t="shared" si="26"/>
        <v>0</v>
      </c>
      <c r="V22" s="100">
        <f t="shared" si="27"/>
        <v>0</v>
      </c>
      <c r="W22" s="100">
        <f t="shared" si="28"/>
        <v>0</v>
      </c>
      <c r="X22" s="104">
        <f t="shared" si="29"/>
        <v>0</v>
      </c>
    </row>
    <row r="23" spans="1:48" ht="42" customHeight="1">
      <c r="A23" s="13">
        <v>7</v>
      </c>
      <c r="B23" s="23">
        <f>+'Year 1'!B23</f>
        <v>0</v>
      </c>
      <c r="C23" s="40">
        <f>+'Year 1'!C23</f>
        <v>0</v>
      </c>
      <c r="D23" s="25">
        <f>+'Year 1'!D23</f>
        <v>0</v>
      </c>
      <c r="E23" s="40">
        <f>+'Year 1'!E23</f>
        <v>0</v>
      </c>
      <c r="F23" s="197">
        <f>+'Year 1'!F23</f>
        <v>0</v>
      </c>
      <c r="G23" s="197">
        <f>+'Year 1'!G23</f>
        <v>0</v>
      </c>
      <c r="H23" s="40">
        <f>+'Year 1'!H23</f>
        <v>0</v>
      </c>
      <c r="I23" s="41">
        <f>+'Year 1'!I23</f>
        <v>0</v>
      </c>
      <c r="J23" s="42">
        <v>0</v>
      </c>
      <c r="K23" s="100">
        <f t="shared" si="16"/>
        <v>0</v>
      </c>
      <c r="L23" s="100">
        <f t="shared" si="30"/>
        <v>0</v>
      </c>
      <c r="M23" s="100">
        <f t="shared" si="18"/>
        <v>0</v>
      </c>
      <c r="N23" s="100">
        <f t="shared" si="19"/>
        <v>0</v>
      </c>
      <c r="O23" s="100">
        <f t="shared" si="20"/>
        <v>0</v>
      </c>
      <c r="P23" s="100">
        <f t="shared" si="21"/>
        <v>0</v>
      </c>
      <c r="Q23" s="100">
        <f t="shared" si="22"/>
        <v>0</v>
      </c>
      <c r="R23" s="100">
        <f t="shared" si="23"/>
        <v>0</v>
      </c>
      <c r="S23" s="100" t="b">
        <f t="shared" si="24"/>
        <v>0</v>
      </c>
      <c r="T23" s="100">
        <f t="shared" si="25"/>
        <v>0</v>
      </c>
      <c r="U23" s="100">
        <f t="shared" si="26"/>
        <v>0</v>
      </c>
      <c r="V23" s="100">
        <f t="shared" si="27"/>
        <v>0</v>
      </c>
      <c r="W23" s="100">
        <f t="shared" si="28"/>
        <v>0</v>
      </c>
      <c r="X23" s="104">
        <f t="shared" si="29"/>
        <v>0</v>
      </c>
    </row>
    <row r="24" spans="1:48" ht="42" customHeight="1">
      <c r="A24" s="13">
        <v>8</v>
      </c>
      <c r="B24" s="23">
        <f>+'Year 1'!B24</f>
        <v>0</v>
      </c>
      <c r="C24" s="40">
        <f>+'Year 1'!C24</f>
        <v>0</v>
      </c>
      <c r="D24" s="25">
        <f>+'Year 1'!D24</f>
        <v>0</v>
      </c>
      <c r="E24" s="40">
        <f>+'Year 1'!E24</f>
        <v>0</v>
      </c>
      <c r="F24" s="197">
        <f>+'Year 1'!F24</f>
        <v>0</v>
      </c>
      <c r="G24" s="197">
        <f>+'Year 1'!G24</f>
        <v>0</v>
      </c>
      <c r="H24" s="40">
        <f>+'Year 1'!H24</f>
        <v>0</v>
      </c>
      <c r="I24" s="41">
        <f>+'Year 1'!I24</f>
        <v>0</v>
      </c>
      <c r="J24" s="42">
        <v>0</v>
      </c>
      <c r="K24" s="100">
        <f t="shared" si="16"/>
        <v>0</v>
      </c>
      <c r="L24" s="100">
        <f t="shared" si="30"/>
        <v>0</v>
      </c>
      <c r="M24" s="100">
        <f t="shared" si="18"/>
        <v>0</v>
      </c>
      <c r="N24" s="100">
        <f t="shared" si="19"/>
        <v>0</v>
      </c>
      <c r="O24" s="100">
        <f t="shared" si="20"/>
        <v>0</v>
      </c>
      <c r="P24" s="100">
        <f t="shared" si="21"/>
        <v>0</v>
      </c>
      <c r="Q24" s="100">
        <f t="shared" si="22"/>
        <v>0</v>
      </c>
      <c r="R24" s="100">
        <f t="shared" si="23"/>
        <v>0</v>
      </c>
      <c r="S24" s="100" t="b">
        <f t="shared" si="24"/>
        <v>0</v>
      </c>
      <c r="T24" s="100">
        <f t="shared" si="25"/>
        <v>0</v>
      </c>
      <c r="U24" s="100">
        <f t="shared" si="26"/>
        <v>0</v>
      </c>
      <c r="V24" s="100">
        <f t="shared" si="27"/>
        <v>0</v>
      </c>
      <c r="W24" s="100">
        <f t="shared" si="28"/>
        <v>0</v>
      </c>
      <c r="X24" s="104">
        <f t="shared" si="29"/>
        <v>0</v>
      </c>
    </row>
    <row r="25" spans="1:48" ht="42" customHeight="1">
      <c r="A25" s="13">
        <v>9</v>
      </c>
      <c r="B25" s="23">
        <f>+'Year 1'!B25</f>
        <v>0</v>
      </c>
      <c r="C25" s="40">
        <f>+'Year 1'!C25</f>
        <v>0</v>
      </c>
      <c r="D25" s="25">
        <f>+'Year 1'!D25</f>
        <v>0</v>
      </c>
      <c r="E25" s="40">
        <f>+'Year 1'!E25</f>
        <v>0</v>
      </c>
      <c r="F25" s="197">
        <f>+'Year 1'!F25</f>
        <v>0</v>
      </c>
      <c r="G25" s="197">
        <f>+'Year 1'!G25</f>
        <v>0</v>
      </c>
      <c r="H25" s="40">
        <f>+'Year 1'!H25</f>
        <v>0</v>
      </c>
      <c r="I25" s="41">
        <f>+'Year 1'!I25</f>
        <v>0</v>
      </c>
      <c r="J25" s="42">
        <v>0</v>
      </c>
      <c r="K25" s="100">
        <f t="shared" si="16"/>
        <v>0</v>
      </c>
      <c r="L25" s="100">
        <f t="shared" si="30"/>
        <v>0</v>
      </c>
      <c r="M25" s="100">
        <f t="shared" si="18"/>
        <v>0</v>
      </c>
      <c r="N25" s="100">
        <f t="shared" si="19"/>
        <v>0</v>
      </c>
      <c r="O25" s="100">
        <f t="shared" si="20"/>
        <v>0</v>
      </c>
      <c r="P25" s="100">
        <f t="shared" si="21"/>
        <v>0</v>
      </c>
      <c r="Q25" s="100">
        <f t="shared" si="22"/>
        <v>0</v>
      </c>
      <c r="R25" s="100">
        <f t="shared" si="23"/>
        <v>0</v>
      </c>
      <c r="S25" s="100" t="b">
        <f t="shared" si="24"/>
        <v>0</v>
      </c>
      <c r="T25" s="100">
        <f t="shared" si="25"/>
        <v>0</v>
      </c>
      <c r="U25" s="100">
        <f t="shared" si="26"/>
        <v>0</v>
      </c>
      <c r="V25" s="100">
        <f t="shared" si="27"/>
        <v>0</v>
      </c>
      <c r="W25" s="100">
        <f t="shared" si="28"/>
        <v>0</v>
      </c>
      <c r="X25" s="104">
        <f t="shared" si="29"/>
        <v>0</v>
      </c>
    </row>
    <row r="26" spans="1:48" ht="17.25" customHeight="1">
      <c r="B26" s="253" t="s">
        <v>34</v>
      </c>
      <c r="C26" s="253"/>
      <c r="D26" s="253"/>
      <c r="E26" s="253"/>
      <c r="F26" s="253"/>
      <c r="G26" s="253"/>
      <c r="H26" s="253"/>
      <c r="I26" s="95">
        <f>SUM(I17:I25)</f>
        <v>0</v>
      </c>
      <c r="J26" s="95">
        <f t="shared" ref="J26:X26" si="31">SUM(J17:J25)</f>
        <v>0</v>
      </c>
      <c r="K26" s="95">
        <f t="shared" si="31"/>
        <v>0</v>
      </c>
      <c r="L26" s="95">
        <f t="shared" si="31"/>
        <v>0</v>
      </c>
      <c r="M26" s="95">
        <f t="shared" si="31"/>
        <v>0</v>
      </c>
      <c r="N26" s="95">
        <f t="shared" si="31"/>
        <v>0</v>
      </c>
      <c r="O26" s="95">
        <f t="shared" si="31"/>
        <v>0</v>
      </c>
      <c r="P26" s="95">
        <f t="shared" si="31"/>
        <v>0</v>
      </c>
      <c r="Q26" s="95">
        <f t="shared" si="31"/>
        <v>0</v>
      </c>
      <c r="R26" s="95">
        <f t="shared" si="31"/>
        <v>0</v>
      </c>
      <c r="S26" s="95">
        <f t="shared" si="31"/>
        <v>0</v>
      </c>
      <c r="T26" s="95">
        <f t="shared" si="31"/>
        <v>0</v>
      </c>
      <c r="U26" s="95">
        <f t="shared" si="31"/>
        <v>0</v>
      </c>
      <c r="V26" s="95">
        <f t="shared" si="31"/>
        <v>0</v>
      </c>
      <c r="W26" s="95">
        <f t="shared" si="31"/>
        <v>0</v>
      </c>
      <c r="X26" s="95">
        <f t="shared" si="31"/>
        <v>0</v>
      </c>
    </row>
    <row r="27" spans="1:48" s="55" customFormat="1" ht="21.75" customHeight="1" thickBot="1">
      <c r="B27" s="56" t="s">
        <v>3</v>
      </c>
      <c r="C27" s="57"/>
      <c r="D27" s="58"/>
      <c r="E27" s="57"/>
      <c r="F27" s="59"/>
      <c r="G27" s="59"/>
      <c r="H27" s="57"/>
      <c r="I27" s="96">
        <f>+I26+I14</f>
        <v>0</v>
      </c>
      <c r="J27" s="96">
        <f t="shared" ref="J27:X27" si="32">+J26+J14</f>
        <v>0</v>
      </c>
      <c r="K27" s="96">
        <f t="shared" si="32"/>
        <v>0</v>
      </c>
      <c r="L27" s="96">
        <f t="shared" si="32"/>
        <v>0</v>
      </c>
      <c r="M27" s="96">
        <f t="shared" si="32"/>
        <v>0</v>
      </c>
      <c r="N27" s="96">
        <f t="shared" si="32"/>
        <v>0</v>
      </c>
      <c r="O27" s="96">
        <f t="shared" si="32"/>
        <v>0</v>
      </c>
      <c r="P27" s="96">
        <f t="shared" si="32"/>
        <v>0</v>
      </c>
      <c r="Q27" s="96">
        <f t="shared" si="32"/>
        <v>0</v>
      </c>
      <c r="R27" s="96">
        <f t="shared" si="32"/>
        <v>0</v>
      </c>
      <c r="S27" s="96">
        <f t="shared" si="32"/>
        <v>0</v>
      </c>
      <c r="T27" s="96">
        <f t="shared" si="32"/>
        <v>0</v>
      </c>
      <c r="U27" s="96">
        <f t="shared" si="32"/>
        <v>0</v>
      </c>
      <c r="V27" s="96">
        <f t="shared" si="32"/>
        <v>0</v>
      </c>
      <c r="W27" s="96">
        <f t="shared" si="32"/>
        <v>0</v>
      </c>
      <c r="X27" s="96">
        <f t="shared" si="32"/>
        <v>0</v>
      </c>
    </row>
    <row r="28" spans="1:48">
      <c r="B28" s="15"/>
      <c r="C28" s="15"/>
    </row>
    <row r="29" spans="1:48" ht="11.25" customHeight="1">
      <c r="O29" s="62"/>
    </row>
    <row r="31" spans="1:48" ht="12.75">
      <c r="B31" s="13" t="s">
        <v>60</v>
      </c>
      <c r="F31" s="63"/>
      <c r="G31" s="63"/>
      <c r="H31" s="64"/>
      <c r="I31" s="64"/>
      <c r="J31" s="65"/>
      <c r="K31" s="66"/>
      <c r="L31" s="66"/>
      <c r="M31" s="67"/>
      <c r="N31" s="66"/>
      <c r="O31" s="66"/>
      <c r="P31" s="67"/>
      <c r="Q31" s="64"/>
      <c r="R31" s="64"/>
      <c r="S31" s="64"/>
      <c r="T31" s="68"/>
      <c r="U31" s="64"/>
      <c r="V31" s="64"/>
      <c r="W31" s="68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</row>
    <row r="32" spans="1:48" ht="15.75">
      <c r="B32" s="69" t="str">
        <f>B1</f>
        <v xml:space="preserve">Project Title:  </v>
      </c>
      <c r="C32" s="69"/>
      <c r="D32" s="69"/>
      <c r="E32" s="69"/>
      <c r="F32" s="70"/>
      <c r="G32" s="70"/>
      <c r="H32" s="71"/>
      <c r="I32" s="71"/>
      <c r="J32" s="71"/>
      <c r="K32" s="64"/>
      <c r="L32" s="64"/>
      <c r="M32" s="68"/>
      <c r="N32" s="64"/>
      <c r="O32" s="64"/>
      <c r="P32" s="68"/>
      <c r="Q32" s="72"/>
      <c r="R32" s="64"/>
      <c r="S32" s="64"/>
      <c r="T32" s="68"/>
      <c r="U32" s="64"/>
      <c r="V32" s="64"/>
      <c r="W32" s="68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</row>
    <row r="33" spans="2:48" s="73" customFormat="1" ht="12.75">
      <c r="B33" s="74"/>
      <c r="C33" s="74"/>
      <c r="D33" s="74"/>
      <c r="E33" s="74"/>
      <c r="F33" s="75"/>
      <c r="G33" s="75"/>
      <c r="H33" s="76"/>
      <c r="I33" s="76"/>
      <c r="J33" s="76"/>
      <c r="K33" s="76"/>
      <c r="L33" s="76"/>
      <c r="M33" s="76"/>
      <c r="N33" s="76"/>
      <c r="O33" s="76"/>
      <c r="P33" s="76"/>
      <c r="Q33" s="66"/>
      <c r="R33" s="66"/>
      <c r="S33" s="67"/>
      <c r="T33" s="66"/>
      <c r="U33" s="66"/>
      <c r="V33" s="67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</row>
    <row r="34" spans="2:48">
      <c r="B34" s="77" t="s">
        <v>2</v>
      </c>
      <c r="C34" s="77" t="s">
        <v>58</v>
      </c>
      <c r="D34" s="78" t="s">
        <v>59</v>
      </c>
      <c r="E34" s="79" t="s">
        <v>3</v>
      </c>
      <c r="F34" s="80"/>
      <c r="G34" s="80"/>
      <c r="H34" s="81"/>
      <c r="I34" s="80"/>
      <c r="J34" s="81"/>
      <c r="K34" s="80"/>
      <c r="L34" s="82"/>
      <c r="M34" s="68"/>
      <c r="N34" s="64"/>
      <c r="O34" s="64"/>
      <c r="P34" s="6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</row>
    <row r="35" spans="2:48">
      <c r="B35" s="111" t="s">
        <v>62</v>
      </c>
      <c r="C35" s="112"/>
      <c r="D35" s="113"/>
      <c r="E35" s="114"/>
      <c r="F35" s="80"/>
      <c r="G35" s="80"/>
      <c r="H35" s="81"/>
      <c r="I35" s="80"/>
      <c r="J35" s="81"/>
      <c r="K35" s="80"/>
      <c r="L35" s="82"/>
      <c r="M35" s="68"/>
      <c r="N35" s="64"/>
      <c r="O35" s="64"/>
      <c r="P35" s="6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</row>
    <row r="36" spans="2:48">
      <c r="B36" s="115">
        <f>+B8</f>
        <v>0</v>
      </c>
      <c r="C36" s="116">
        <f>+L8</f>
        <v>0</v>
      </c>
      <c r="D36" s="116">
        <f>+V8</f>
        <v>0</v>
      </c>
      <c r="E36" s="117">
        <f>+C36+D36</f>
        <v>0</v>
      </c>
      <c r="F36" s="270" t="s">
        <v>65</v>
      </c>
      <c r="G36" s="270"/>
      <c r="H36" s="270"/>
      <c r="I36" s="270"/>
      <c r="J36" s="270"/>
      <c r="K36" s="270"/>
      <c r="L36" s="270"/>
      <c r="M36" s="270"/>
      <c r="N36" s="64"/>
      <c r="O36" s="64"/>
      <c r="P36" s="6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</row>
    <row r="37" spans="2:48">
      <c r="B37" s="115">
        <f t="shared" ref="B37:B41" si="33">+B9</f>
        <v>0</v>
      </c>
      <c r="C37" s="116">
        <f t="shared" ref="C37:C41" si="34">+L9</f>
        <v>0</v>
      </c>
      <c r="D37" s="116">
        <f t="shared" ref="D37:D41" si="35">+V9</f>
        <v>0</v>
      </c>
      <c r="E37" s="117">
        <f t="shared" ref="E37:E41" si="36">+C37+D37</f>
        <v>0</v>
      </c>
      <c r="F37" s="270"/>
      <c r="G37" s="270"/>
      <c r="H37" s="270"/>
      <c r="I37" s="270"/>
      <c r="J37" s="270"/>
      <c r="K37" s="270"/>
      <c r="L37" s="270"/>
      <c r="M37" s="270"/>
      <c r="N37" s="64"/>
      <c r="O37" s="64"/>
      <c r="P37" s="68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</row>
    <row r="38" spans="2:48">
      <c r="B38" s="115">
        <f t="shared" si="33"/>
        <v>0</v>
      </c>
      <c r="C38" s="116">
        <f t="shared" si="34"/>
        <v>0</v>
      </c>
      <c r="D38" s="116">
        <f t="shared" si="35"/>
        <v>0</v>
      </c>
      <c r="E38" s="117">
        <f t="shared" si="36"/>
        <v>0</v>
      </c>
      <c r="F38" s="270"/>
      <c r="G38" s="270"/>
      <c r="H38" s="270"/>
      <c r="I38" s="270"/>
      <c r="J38" s="270"/>
      <c r="K38" s="270"/>
      <c r="L38" s="270"/>
      <c r="M38" s="270"/>
      <c r="N38" s="64"/>
      <c r="O38" s="64"/>
      <c r="P38" s="68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</row>
    <row r="39" spans="2:48">
      <c r="B39" s="115">
        <f t="shared" si="33"/>
        <v>0</v>
      </c>
      <c r="C39" s="116">
        <f t="shared" si="34"/>
        <v>0</v>
      </c>
      <c r="D39" s="116">
        <f t="shared" si="35"/>
        <v>0</v>
      </c>
      <c r="E39" s="117">
        <f t="shared" si="36"/>
        <v>0</v>
      </c>
      <c r="F39" s="270"/>
      <c r="G39" s="270"/>
      <c r="H39" s="270"/>
      <c r="I39" s="270"/>
      <c r="J39" s="270"/>
      <c r="K39" s="270"/>
      <c r="L39" s="270"/>
      <c r="M39" s="270"/>
      <c r="N39" s="64"/>
      <c r="O39" s="64"/>
      <c r="P39" s="68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</row>
    <row r="40" spans="2:48">
      <c r="B40" s="115">
        <f t="shared" si="33"/>
        <v>0</v>
      </c>
      <c r="C40" s="116">
        <f t="shared" si="34"/>
        <v>0</v>
      </c>
      <c r="D40" s="116">
        <f t="shared" si="35"/>
        <v>0</v>
      </c>
      <c r="E40" s="117">
        <f t="shared" si="36"/>
        <v>0</v>
      </c>
      <c r="F40" s="270"/>
      <c r="G40" s="270"/>
      <c r="H40" s="270"/>
      <c r="I40" s="270"/>
      <c r="J40" s="270"/>
      <c r="K40" s="270"/>
      <c r="L40" s="270"/>
      <c r="M40" s="270"/>
      <c r="N40" s="64"/>
      <c r="O40" s="64"/>
      <c r="P40" s="68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</row>
    <row r="41" spans="2:48">
      <c r="B41" s="115">
        <f t="shared" si="33"/>
        <v>0</v>
      </c>
      <c r="C41" s="116">
        <f t="shared" si="34"/>
        <v>0</v>
      </c>
      <c r="D41" s="116">
        <f t="shared" si="35"/>
        <v>0</v>
      </c>
      <c r="E41" s="117">
        <f t="shared" si="36"/>
        <v>0</v>
      </c>
      <c r="F41" s="270"/>
      <c r="G41" s="270"/>
      <c r="H41" s="270"/>
      <c r="I41" s="270"/>
      <c r="J41" s="270"/>
      <c r="K41" s="270"/>
      <c r="L41" s="270"/>
      <c r="M41" s="270"/>
      <c r="N41" s="64"/>
      <c r="O41" s="64"/>
      <c r="P41" s="68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</row>
    <row r="42" spans="2:48">
      <c r="B42" s="118" t="s">
        <v>36</v>
      </c>
      <c r="C42" s="119">
        <f>SUM(C36:C41)</f>
        <v>0</v>
      </c>
      <c r="D42" s="119">
        <f t="shared" ref="D42:E42" si="37">SUM(D36:D41)</f>
        <v>0</v>
      </c>
      <c r="E42" s="119">
        <f t="shared" si="37"/>
        <v>0</v>
      </c>
      <c r="F42" s="83"/>
      <c r="G42" s="83"/>
      <c r="H42" s="84"/>
      <c r="I42" s="83"/>
      <c r="J42" s="84"/>
      <c r="K42" s="83"/>
      <c r="L42" s="85"/>
      <c r="M42" s="68"/>
      <c r="N42" s="64"/>
      <c r="O42" s="64"/>
      <c r="P42" s="68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</row>
    <row r="43" spans="2:48">
      <c r="B43" s="237" t="s">
        <v>63</v>
      </c>
      <c r="C43" s="237"/>
      <c r="D43" s="237"/>
      <c r="E43" s="237"/>
      <c r="F43" s="83"/>
      <c r="G43" s="83"/>
      <c r="H43" s="84"/>
      <c r="I43" s="83"/>
      <c r="J43" s="84"/>
      <c r="K43" s="83"/>
      <c r="L43" s="85"/>
      <c r="M43" s="68"/>
      <c r="N43" s="64"/>
      <c r="O43" s="64"/>
      <c r="P43" s="68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</row>
    <row r="44" spans="2:48">
      <c r="B44" s="237"/>
      <c r="C44" s="237"/>
      <c r="D44" s="237"/>
      <c r="E44" s="237"/>
      <c r="F44" s="86"/>
      <c r="G44" s="86"/>
      <c r="H44" s="87"/>
      <c r="I44" s="86"/>
      <c r="J44" s="87"/>
      <c r="K44" s="86"/>
      <c r="L44" s="86"/>
      <c r="M44" s="68"/>
      <c r="N44" s="64"/>
      <c r="O44" s="64"/>
      <c r="P44" s="68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</row>
    <row r="45" spans="2:48">
      <c r="B45" s="120">
        <f>+B17</f>
        <v>0</v>
      </c>
      <c r="C45" s="121">
        <f>+L17</f>
        <v>0</v>
      </c>
      <c r="D45" s="121">
        <f>+V17</f>
        <v>0</v>
      </c>
      <c r="E45" s="117">
        <f>+C45+D45</f>
        <v>0</v>
      </c>
      <c r="F45" s="270" t="s">
        <v>65</v>
      </c>
      <c r="G45" s="270"/>
      <c r="H45" s="270"/>
      <c r="I45" s="270"/>
      <c r="J45" s="270"/>
      <c r="K45" s="270"/>
      <c r="L45" s="270"/>
      <c r="M45" s="270"/>
      <c r="N45" s="64"/>
      <c r="O45" s="64"/>
      <c r="P45" s="68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</row>
    <row r="46" spans="2:48">
      <c r="B46" s="120">
        <f t="shared" ref="B46:B51" si="38">+B18</f>
        <v>0</v>
      </c>
      <c r="C46" s="121">
        <f t="shared" ref="C46:C52" si="39">+L18</f>
        <v>0</v>
      </c>
      <c r="D46" s="121">
        <f t="shared" ref="D46:D52" si="40">+V18</f>
        <v>0</v>
      </c>
      <c r="E46" s="117">
        <f t="shared" ref="E46:E52" si="41">+C46+D46</f>
        <v>0</v>
      </c>
      <c r="F46" s="270"/>
      <c r="G46" s="270"/>
      <c r="H46" s="270"/>
      <c r="I46" s="270"/>
      <c r="J46" s="270"/>
      <c r="K46" s="270"/>
      <c r="L46" s="270"/>
      <c r="M46" s="270"/>
      <c r="N46" s="64"/>
      <c r="O46" s="64"/>
      <c r="P46" s="68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</row>
    <row r="47" spans="2:48">
      <c r="B47" s="120">
        <f t="shared" si="38"/>
        <v>0</v>
      </c>
      <c r="C47" s="121">
        <f t="shared" si="39"/>
        <v>0</v>
      </c>
      <c r="D47" s="121">
        <f t="shared" si="40"/>
        <v>0</v>
      </c>
      <c r="E47" s="117">
        <f t="shared" si="41"/>
        <v>0</v>
      </c>
      <c r="F47" s="270"/>
      <c r="G47" s="270"/>
      <c r="H47" s="270"/>
      <c r="I47" s="270"/>
      <c r="J47" s="270"/>
      <c r="K47" s="270"/>
      <c r="L47" s="270"/>
      <c r="M47" s="270"/>
      <c r="N47" s="64"/>
      <c r="O47" s="64"/>
      <c r="P47" s="68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</row>
    <row r="48" spans="2:48">
      <c r="B48" s="120">
        <f t="shared" si="38"/>
        <v>0</v>
      </c>
      <c r="C48" s="121">
        <f t="shared" si="39"/>
        <v>0</v>
      </c>
      <c r="D48" s="121">
        <f t="shared" si="40"/>
        <v>0</v>
      </c>
      <c r="E48" s="117">
        <f t="shared" si="41"/>
        <v>0</v>
      </c>
      <c r="F48" s="270"/>
      <c r="G48" s="270"/>
      <c r="H48" s="270"/>
      <c r="I48" s="270"/>
      <c r="J48" s="270"/>
      <c r="K48" s="270"/>
      <c r="L48" s="270"/>
      <c r="M48" s="270"/>
      <c r="N48" s="64"/>
      <c r="O48" s="64"/>
      <c r="P48" s="68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</row>
    <row r="49" spans="2:48">
      <c r="B49" s="120">
        <f t="shared" si="38"/>
        <v>0</v>
      </c>
      <c r="C49" s="121">
        <f t="shared" si="39"/>
        <v>0</v>
      </c>
      <c r="D49" s="121">
        <f t="shared" si="40"/>
        <v>0</v>
      </c>
      <c r="E49" s="117">
        <f t="shared" si="41"/>
        <v>0</v>
      </c>
      <c r="F49" s="270"/>
      <c r="G49" s="270"/>
      <c r="H49" s="270"/>
      <c r="I49" s="270"/>
      <c r="J49" s="270"/>
      <c r="K49" s="270"/>
      <c r="L49" s="270"/>
      <c r="M49" s="270"/>
      <c r="N49" s="64"/>
      <c r="O49" s="64"/>
      <c r="P49" s="68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</row>
    <row r="50" spans="2:48">
      <c r="B50" s="120">
        <f t="shared" si="38"/>
        <v>0</v>
      </c>
      <c r="C50" s="121">
        <f t="shared" si="39"/>
        <v>0</v>
      </c>
      <c r="D50" s="121">
        <f t="shared" si="40"/>
        <v>0</v>
      </c>
      <c r="E50" s="117">
        <f t="shared" si="41"/>
        <v>0</v>
      </c>
      <c r="F50" s="270"/>
      <c r="G50" s="270"/>
      <c r="H50" s="270"/>
      <c r="I50" s="270"/>
      <c r="J50" s="270"/>
      <c r="K50" s="270"/>
      <c r="L50" s="270"/>
      <c r="M50" s="270"/>
      <c r="N50" s="64"/>
      <c r="O50" s="64"/>
      <c r="P50" s="68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</row>
    <row r="51" spans="2:48">
      <c r="B51" s="120">
        <f t="shared" si="38"/>
        <v>0</v>
      </c>
      <c r="C51" s="121">
        <f t="shared" si="39"/>
        <v>0</v>
      </c>
      <c r="D51" s="121">
        <f t="shared" si="40"/>
        <v>0</v>
      </c>
      <c r="E51" s="117">
        <f t="shared" si="41"/>
        <v>0</v>
      </c>
      <c r="F51" s="270"/>
      <c r="G51" s="270"/>
      <c r="H51" s="270"/>
      <c r="I51" s="270"/>
      <c r="J51" s="270"/>
      <c r="K51" s="270"/>
      <c r="L51" s="270"/>
      <c r="M51" s="270"/>
      <c r="N51" s="64"/>
      <c r="O51" s="64"/>
      <c r="P51" s="68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</row>
    <row r="52" spans="2:48">
      <c r="B52" s="120"/>
      <c r="C52" s="121">
        <f t="shared" si="39"/>
        <v>0</v>
      </c>
      <c r="D52" s="121">
        <f t="shared" si="40"/>
        <v>0</v>
      </c>
      <c r="E52" s="117">
        <f t="shared" si="41"/>
        <v>0</v>
      </c>
      <c r="F52" s="270"/>
      <c r="G52" s="270"/>
      <c r="H52" s="270"/>
      <c r="I52" s="270"/>
      <c r="J52" s="270"/>
      <c r="K52" s="270"/>
      <c r="L52" s="270"/>
      <c r="M52" s="270"/>
      <c r="N52" s="64"/>
      <c r="O52" s="64"/>
      <c r="P52" s="68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</row>
    <row r="53" spans="2:48">
      <c r="B53" s="120" t="s">
        <v>34</v>
      </c>
      <c r="C53" s="122">
        <f>SUM(C45:C52)</f>
        <v>0</v>
      </c>
      <c r="D53" s="122">
        <f t="shared" ref="D53:E53" si="42">SUM(D45:D52)</f>
        <v>0</v>
      </c>
      <c r="E53" s="122">
        <f t="shared" si="42"/>
        <v>0</v>
      </c>
      <c r="F53" s="86"/>
      <c r="G53" s="86"/>
      <c r="H53" s="88"/>
      <c r="I53" s="86"/>
      <c r="J53" s="88"/>
      <c r="K53" s="86"/>
      <c r="L53" s="86"/>
      <c r="M53" s="68"/>
      <c r="N53" s="64"/>
      <c r="O53" s="64"/>
      <c r="P53" s="68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</row>
    <row r="54" spans="2:48">
      <c r="B54" s="124" t="s">
        <v>67</v>
      </c>
      <c r="C54" s="133">
        <f>+C53+C42</f>
        <v>0</v>
      </c>
      <c r="D54" s="133">
        <f>+D53+D42</f>
        <v>0</v>
      </c>
      <c r="E54" s="136">
        <f>+E53+E42</f>
        <v>0</v>
      </c>
      <c r="F54" s="63"/>
      <c r="G54" s="63"/>
      <c r="H54" s="64"/>
      <c r="I54" s="64"/>
      <c r="J54" s="65"/>
      <c r="K54" s="64"/>
      <c r="L54" s="64"/>
      <c r="M54" s="64"/>
      <c r="N54" s="64"/>
      <c r="O54" s="64"/>
      <c r="P54" s="64"/>
      <c r="Q54" s="64"/>
      <c r="R54" s="64"/>
      <c r="S54" s="64"/>
      <c r="T54" s="68"/>
      <c r="U54" s="64"/>
      <c r="V54" s="64"/>
      <c r="W54" s="68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</row>
    <row r="55" spans="2:48">
      <c r="B55" s="235" t="s">
        <v>37</v>
      </c>
      <c r="C55" s="235"/>
      <c r="D55" s="235"/>
      <c r="E55" s="235"/>
      <c r="F55" s="63"/>
      <c r="G55" s="63"/>
      <c r="H55" s="64"/>
      <c r="I55" s="64"/>
      <c r="J55" s="65"/>
      <c r="K55" s="64"/>
      <c r="L55" s="64"/>
      <c r="M55" s="64"/>
      <c r="N55" s="64"/>
      <c r="O55" s="64"/>
      <c r="P55" s="64"/>
      <c r="Q55" s="64"/>
      <c r="R55" s="64"/>
      <c r="S55" s="64"/>
      <c r="T55" s="68"/>
      <c r="U55" s="64"/>
      <c r="V55" s="64"/>
      <c r="W55" s="68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</row>
    <row r="56" spans="2:48">
      <c r="B56" s="231">
        <v>1</v>
      </c>
      <c r="C56" s="231"/>
      <c r="D56" s="231"/>
      <c r="E56" s="90"/>
      <c r="F56" s="271" t="s">
        <v>65</v>
      </c>
      <c r="G56" s="271"/>
      <c r="H56" s="271"/>
      <c r="I56" s="271"/>
      <c r="J56" s="271"/>
      <c r="K56" s="271"/>
      <c r="L56" s="271"/>
      <c r="M56" s="271"/>
      <c r="N56" s="64"/>
      <c r="O56" s="64"/>
      <c r="P56" s="64"/>
      <c r="Q56" s="64"/>
      <c r="R56" s="64"/>
      <c r="S56" s="64"/>
      <c r="T56" s="68"/>
      <c r="U56" s="64"/>
      <c r="V56" s="64"/>
      <c r="W56" s="68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</row>
    <row r="57" spans="2:48">
      <c r="B57" s="231">
        <v>2</v>
      </c>
      <c r="C57" s="231"/>
      <c r="D57" s="231"/>
      <c r="E57" s="91"/>
      <c r="F57" s="271"/>
      <c r="G57" s="271"/>
      <c r="H57" s="271"/>
      <c r="I57" s="271"/>
      <c r="J57" s="271"/>
      <c r="K57" s="271"/>
      <c r="L57" s="271"/>
      <c r="M57" s="271"/>
      <c r="N57" s="64"/>
      <c r="O57" s="64"/>
      <c r="P57" s="64"/>
      <c r="Q57" s="64"/>
      <c r="R57" s="64"/>
      <c r="S57" s="64"/>
      <c r="T57" s="68"/>
      <c r="U57" s="64"/>
      <c r="V57" s="64"/>
      <c r="W57" s="68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</row>
    <row r="58" spans="2:48">
      <c r="B58" s="231">
        <v>3</v>
      </c>
      <c r="C58" s="231"/>
      <c r="D58" s="231"/>
      <c r="E58" s="91"/>
      <c r="F58" s="271"/>
      <c r="G58" s="271"/>
      <c r="H58" s="271"/>
      <c r="I58" s="271"/>
      <c r="J58" s="271"/>
      <c r="K58" s="271"/>
      <c r="L58" s="271"/>
      <c r="M58" s="271"/>
      <c r="N58" s="64"/>
      <c r="O58" s="64"/>
      <c r="P58" s="64"/>
      <c r="Q58" s="64"/>
      <c r="R58" s="64"/>
      <c r="S58" s="64"/>
      <c r="T58" s="68"/>
      <c r="U58" s="64"/>
      <c r="V58" s="64"/>
      <c r="W58" s="68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</row>
    <row r="59" spans="2:48">
      <c r="B59" s="231">
        <v>4</v>
      </c>
      <c r="C59" s="231"/>
      <c r="D59" s="231"/>
      <c r="E59" s="91"/>
      <c r="F59" s="271"/>
      <c r="G59" s="271"/>
      <c r="H59" s="271"/>
      <c r="I59" s="271"/>
      <c r="J59" s="271"/>
      <c r="K59" s="271"/>
      <c r="L59" s="271"/>
      <c r="M59" s="271"/>
      <c r="N59" s="64"/>
      <c r="O59" s="64"/>
      <c r="P59" s="64"/>
      <c r="Q59" s="64"/>
      <c r="R59" s="64"/>
      <c r="S59" s="64"/>
      <c r="T59" s="68"/>
      <c r="U59" s="64"/>
      <c r="V59" s="64"/>
      <c r="W59" s="68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</row>
    <row r="60" spans="2:48">
      <c r="B60" s="231">
        <v>5</v>
      </c>
      <c r="C60" s="231"/>
      <c r="D60" s="231"/>
      <c r="E60" s="91"/>
      <c r="F60" s="271"/>
      <c r="G60" s="271"/>
      <c r="H60" s="271"/>
      <c r="I60" s="271"/>
      <c r="J60" s="271"/>
      <c r="K60" s="271"/>
      <c r="L60" s="271"/>
      <c r="M60" s="271"/>
      <c r="N60" s="64"/>
      <c r="O60" s="64"/>
      <c r="P60" s="64"/>
      <c r="Q60" s="64"/>
      <c r="R60" s="64"/>
      <c r="S60" s="64"/>
      <c r="T60" s="68"/>
      <c r="U60" s="64"/>
      <c r="V60" s="64"/>
      <c r="W60" s="68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</row>
    <row r="61" spans="2:48">
      <c r="B61" s="231">
        <v>6</v>
      </c>
      <c r="C61" s="231"/>
      <c r="D61" s="231"/>
      <c r="E61" s="91"/>
      <c r="F61" s="271"/>
      <c r="G61" s="271"/>
      <c r="H61" s="271"/>
      <c r="I61" s="271"/>
      <c r="J61" s="271"/>
      <c r="K61" s="271"/>
      <c r="L61" s="271"/>
      <c r="M61" s="271"/>
      <c r="N61" s="64"/>
      <c r="O61" s="64"/>
      <c r="P61" s="64"/>
      <c r="Q61" s="64"/>
      <c r="R61" s="64"/>
      <c r="S61" s="64"/>
      <c r="T61" s="68"/>
      <c r="U61" s="64"/>
      <c r="V61" s="64"/>
      <c r="W61" s="68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</row>
    <row r="62" spans="2:48">
      <c r="B62" s="234" t="s">
        <v>64</v>
      </c>
      <c r="C62" s="234"/>
      <c r="D62" s="234"/>
      <c r="E62" s="89">
        <f>SUM(E56:E61)</f>
        <v>0</v>
      </c>
      <c r="F62" s="271"/>
      <c r="G62" s="271"/>
      <c r="H62" s="271"/>
      <c r="I62" s="271"/>
      <c r="J62" s="271"/>
      <c r="K62" s="271"/>
      <c r="L62" s="271"/>
      <c r="M62" s="271"/>
      <c r="N62" s="64"/>
      <c r="O62" s="64"/>
      <c r="P62" s="64"/>
      <c r="Q62" s="64"/>
      <c r="R62" s="64"/>
      <c r="S62" s="64"/>
      <c r="T62" s="68"/>
      <c r="U62" s="64"/>
      <c r="V62" s="64"/>
      <c r="W62" s="68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</row>
    <row r="63" spans="2:48">
      <c r="B63" s="235" t="s">
        <v>0</v>
      </c>
      <c r="C63" s="235"/>
      <c r="D63" s="235"/>
      <c r="E63" s="235"/>
      <c r="F63" s="63"/>
      <c r="G63" s="63"/>
      <c r="H63" s="64"/>
      <c r="I63" s="64"/>
      <c r="J63" s="65"/>
      <c r="K63" s="64"/>
      <c r="L63" s="64"/>
      <c r="M63" s="64"/>
      <c r="N63" s="64"/>
      <c r="O63" s="64"/>
      <c r="P63" s="64"/>
      <c r="Q63" s="64"/>
      <c r="R63" s="64"/>
      <c r="S63" s="64"/>
      <c r="T63" s="68"/>
      <c r="U63" s="64"/>
      <c r="V63" s="64"/>
      <c r="W63" s="68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</row>
    <row r="64" spans="2:48" ht="15" customHeight="1">
      <c r="B64" s="236" t="s">
        <v>38</v>
      </c>
      <c r="C64" s="236"/>
      <c r="D64" s="236"/>
      <c r="E64" s="3"/>
      <c r="F64" s="269" t="s">
        <v>65</v>
      </c>
      <c r="G64" s="269"/>
      <c r="H64" s="269"/>
      <c r="I64" s="269"/>
      <c r="J64" s="269"/>
      <c r="K64" s="269"/>
      <c r="L64" s="269"/>
      <c r="M64" s="269"/>
      <c r="N64" s="7"/>
      <c r="O64" s="7"/>
      <c r="P64" s="7"/>
      <c r="Q64" s="7"/>
      <c r="R64" s="7"/>
      <c r="S64" s="7"/>
      <c r="T64" s="7"/>
      <c r="U64" s="7"/>
      <c r="V64" s="7"/>
      <c r="W64" s="7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</row>
    <row r="65" spans="2:48" ht="15" customHeight="1">
      <c r="B65" s="236" t="s">
        <v>39</v>
      </c>
      <c r="C65" s="236"/>
      <c r="D65" s="236"/>
      <c r="E65" s="3"/>
      <c r="F65" s="269"/>
      <c r="G65" s="269"/>
      <c r="H65" s="269"/>
      <c r="I65" s="269"/>
      <c r="J65" s="269"/>
      <c r="K65" s="269"/>
      <c r="L65" s="269"/>
      <c r="M65" s="269"/>
      <c r="N65" s="7"/>
      <c r="O65" s="7"/>
      <c r="P65" s="7"/>
      <c r="Q65" s="7"/>
      <c r="R65" s="7"/>
      <c r="S65" s="7"/>
      <c r="T65" s="7"/>
      <c r="U65" s="7"/>
      <c r="V65" s="7"/>
      <c r="W65" s="7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</row>
    <row r="66" spans="2:48">
      <c r="B66" s="234" t="s">
        <v>64</v>
      </c>
      <c r="C66" s="234"/>
      <c r="D66" s="234"/>
      <c r="E66" s="93">
        <f>+E64+E65</f>
        <v>0</v>
      </c>
      <c r="F66" s="63"/>
      <c r="G66" s="63"/>
      <c r="H66" s="64"/>
      <c r="I66" s="64"/>
      <c r="J66" s="65"/>
      <c r="K66" s="64"/>
      <c r="L66" s="64"/>
      <c r="M66" s="64"/>
      <c r="N66" s="64"/>
      <c r="O66" s="64"/>
      <c r="P66" s="64"/>
      <c r="Q66" s="64"/>
      <c r="R66" s="64"/>
      <c r="S66" s="64"/>
      <c r="T66" s="68"/>
      <c r="U66" s="64"/>
      <c r="V66" s="64"/>
      <c r="W66" s="68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</row>
    <row r="67" spans="2:48">
      <c r="B67" s="235" t="s">
        <v>40</v>
      </c>
      <c r="C67" s="235"/>
      <c r="D67" s="235"/>
      <c r="E67" s="235"/>
      <c r="F67" s="63"/>
      <c r="G67" s="63"/>
      <c r="H67" s="64"/>
      <c r="I67" s="64"/>
      <c r="J67" s="65"/>
      <c r="K67" s="64"/>
      <c r="L67" s="64"/>
      <c r="M67" s="64"/>
      <c r="N67" s="64"/>
      <c r="O67" s="64"/>
      <c r="P67" s="64"/>
      <c r="Q67" s="64"/>
      <c r="R67" s="64"/>
      <c r="S67" s="64"/>
      <c r="T67" s="68"/>
      <c r="U67" s="64"/>
      <c r="V67" s="64"/>
      <c r="W67" s="68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</row>
    <row r="68" spans="2:48">
      <c r="B68" s="236" t="s">
        <v>41</v>
      </c>
      <c r="C68" s="236"/>
      <c r="D68" s="236"/>
      <c r="E68" s="3"/>
      <c r="F68" s="269" t="s">
        <v>65</v>
      </c>
      <c r="G68" s="269"/>
      <c r="H68" s="269"/>
      <c r="I68" s="269"/>
      <c r="J68" s="269"/>
      <c r="K68" s="269"/>
      <c r="L68" s="269"/>
      <c r="M68" s="269"/>
      <c r="N68" s="7"/>
      <c r="O68" s="7"/>
      <c r="P68" s="7"/>
      <c r="Q68" s="7"/>
      <c r="R68" s="7"/>
      <c r="S68" s="7"/>
      <c r="T68" s="7"/>
      <c r="U68" s="7"/>
      <c r="V68" s="7"/>
      <c r="W68" s="7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</row>
    <row r="69" spans="2:48">
      <c r="B69" s="236" t="s">
        <v>42</v>
      </c>
      <c r="C69" s="236"/>
      <c r="D69" s="236"/>
      <c r="E69" s="3"/>
      <c r="F69" s="269"/>
      <c r="G69" s="269"/>
      <c r="H69" s="269"/>
      <c r="I69" s="269"/>
      <c r="J69" s="269"/>
      <c r="K69" s="269"/>
      <c r="L69" s="269"/>
      <c r="M69" s="269"/>
      <c r="N69" s="7"/>
      <c r="O69" s="7"/>
      <c r="P69" s="7"/>
      <c r="Q69" s="7"/>
      <c r="R69" s="7"/>
      <c r="S69" s="7"/>
      <c r="T69" s="7"/>
      <c r="U69" s="7"/>
      <c r="V69" s="7"/>
      <c r="W69" s="7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</row>
    <row r="70" spans="2:48">
      <c r="B70" s="236" t="s">
        <v>43</v>
      </c>
      <c r="C70" s="236"/>
      <c r="D70" s="236"/>
      <c r="E70" s="3"/>
      <c r="F70" s="269"/>
      <c r="G70" s="269"/>
      <c r="H70" s="269"/>
      <c r="I70" s="269"/>
      <c r="J70" s="269"/>
      <c r="K70" s="269"/>
      <c r="L70" s="269"/>
      <c r="M70" s="269"/>
      <c r="N70" s="7"/>
      <c r="O70" s="7"/>
      <c r="P70" s="7"/>
      <c r="Q70" s="7"/>
      <c r="R70" s="7"/>
      <c r="S70" s="7"/>
      <c r="T70" s="7"/>
      <c r="U70" s="7"/>
      <c r="V70" s="7"/>
      <c r="W70" s="7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</row>
    <row r="71" spans="2:48">
      <c r="B71" s="236" t="s">
        <v>44</v>
      </c>
      <c r="C71" s="236"/>
      <c r="D71" s="236"/>
      <c r="E71" s="3"/>
      <c r="F71" s="269"/>
      <c r="G71" s="269"/>
      <c r="H71" s="269"/>
      <c r="I71" s="269"/>
      <c r="J71" s="269"/>
      <c r="K71" s="269"/>
      <c r="L71" s="269"/>
      <c r="M71" s="269"/>
      <c r="N71" s="7"/>
      <c r="O71" s="7"/>
      <c r="P71" s="7"/>
      <c r="Q71" s="7"/>
      <c r="R71" s="7"/>
      <c r="S71" s="7"/>
      <c r="T71" s="7"/>
      <c r="U71" s="7"/>
      <c r="V71" s="7"/>
      <c r="W71" s="7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</row>
    <row r="72" spans="2:48">
      <c r="B72" s="236" t="s">
        <v>45</v>
      </c>
      <c r="C72" s="236"/>
      <c r="D72" s="236"/>
      <c r="E72" s="3"/>
      <c r="F72" s="269"/>
      <c r="G72" s="269"/>
      <c r="H72" s="269"/>
      <c r="I72" s="269"/>
      <c r="J72" s="269"/>
      <c r="K72" s="269"/>
      <c r="L72" s="269"/>
      <c r="M72" s="269"/>
      <c r="N72" s="7"/>
      <c r="O72" s="7"/>
      <c r="P72" s="7"/>
      <c r="Q72" s="7"/>
      <c r="R72" s="7"/>
      <c r="S72" s="7"/>
      <c r="T72" s="7"/>
      <c r="U72" s="7"/>
      <c r="V72" s="7"/>
      <c r="W72" s="7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</row>
    <row r="73" spans="2:48">
      <c r="B73" s="9" t="s">
        <v>46</v>
      </c>
      <c r="C73" s="10">
        <f>'[1]Year 1'!C74:D74+'[1]Year 2'!C74:D74+'[1]Year 3'!C74:D74+'[1]Year 4'!C74:D74+'[1]Year 5'!C74:D74</f>
        <v>0</v>
      </c>
      <c r="D73" s="4" t="s">
        <v>47</v>
      </c>
      <c r="E73" s="4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</row>
    <row r="74" spans="2:48">
      <c r="B74" s="233" t="s">
        <v>64</v>
      </c>
      <c r="C74" s="233"/>
      <c r="D74" s="233"/>
      <c r="E74" s="4">
        <f>SUM(E68:E72)</f>
        <v>0</v>
      </c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</row>
    <row r="75" spans="2:48">
      <c r="B75" s="235" t="s">
        <v>48</v>
      </c>
      <c r="C75" s="235"/>
      <c r="D75" s="235"/>
      <c r="E75" s="235"/>
      <c r="F75" s="63"/>
      <c r="G75" s="63"/>
      <c r="H75" s="64"/>
      <c r="I75" s="64"/>
      <c r="J75" s="65"/>
      <c r="K75" s="64"/>
      <c r="L75" s="64"/>
      <c r="M75" s="64"/>
      <c r="N75" s="64"/>
      <c r="O75" s="64"/>
      <c r="P75" s="64"/>
      <c r="Q75" s="64"/>
      <c r="R75" s="64"/>
      <c r="S75" s="64"/>
      <c r="T75" s="68"/>
      <c r="U75" s="64"/>
      <c r="V75" s="64"/>
      <c r="W75" s="68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</row>
    <row r="76" spans="2:48" ht="15" customHeight="1">
      <c r="B76" s="236" t="s">
        <v>25</v>
      </c>
      <c r="C76" s="236"/>
      <c r="D76" s="236"/>
      <c r="E76" s="3"/>
      <c r="F76" s="269" t="s">
        <v>167</v>
      </c>
      <c r="G76" s="269"/>
      <c r="H76" s="269"/>
      <c r="I76" s="269"/>
      <c r="J76" s="269"/>
      <c r="K76" s="269"/>
      <c r="L76" s="269"/>
      <c r="M76" s="269"/>
      <c r="N76" s="7"/>
      <c r="O76" s="7"/>
      <c r="P76" s="7"/>
      <c r="Q76" s="7"/>
      <c r="R76" s="7"/>
      <c r="S76" s="7"/>
      <c r="T76" s="7"/>
      <c r="U76" s="7"/>
      <c r="V76" s="7"/>
      <c r="W76" s="7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</row>
    <row r="77" spans="2:48" ht="15" customHeight="1">
      <c r="B77" s="236" t="s">
        <v>49</v>
      </c>
      <c r="C77" s="236"/>
      <c r="D77" s="236"/>
      <c r="E77" s="3"/>
      <c r="F77" s="269"/>
      <c r="G77" s="269"/>
      <c r="H77" s="269"/>
      <c r="I77" s="269"/>
      <c r="J77" s="269"/>
      <c r="K77" s="269"/>
      <c r="L77" s="269"/>
      <c r="M77" s="269"/>
      <c r="N77" s="7"/>
      <c r="O77" s="7"/>
      <c r="P77" s="7"/>
      <c r="Q77" s="7"/>
      <c r="R77" s="7"/>
      <c r="S77" s="7"/>
      <c r="T77" s="7"/>
      <c r="U77" s="7"/>
      <c r="V77" s="7"/>
      <c r="W77" s="7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</row>
    <row r="78" spans="2:48" ht="15" customHeight="1">
      <c r="B78" s="236" t="s">
        <v>50</v>
      </c>
      <c r="C78" s="236"/>
      <c r="D78" s="236"/>
      <c r="E78" s="3"/>
      <c r="F78" s="269"/>
      <c r="G78" s="269"/>
      <c r="H78" s="269"/>
      <c r="I78" s="269"/>
      <c r="J78" s="269"/>
      <c r="K78" s="269"/>
      <c r="L78" s="269"/>
      <c r="M78" s="269"/>
      <c r="N78" s="7"/>
      <c r="O78" s="7"/>
      <c r="P78" s="7"/>
      <c r="Q78" s="7"/>
      <c r="R78" s="7"/>
      <c r="S78" s="7"/>
      <c r="T78" s="7"/>
      <c r="U78" s="7"/>
      <c r="V78" s="7"/>
      <c r="W78" s="7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</row>
    <row r="79" spans="2:48" ht="15" customHeight="1">
      <c r="B79" s="236" t="s">
        <v>51</v>
      </c>
      <c r="C79" s="236"/>
      <c r="D79" s="236"/>
      <c r="E79" s="3"/>
      <c r="F79" s="269"/>
      <c r="G79" s="269"/>
      <c r="H79" s="269"/>
      <c r="I79" s="269"/>
      <c r="J79" s="269"/>
      <c r="K79" s="269"/>
      <c r="L79" s="269"/>
      <c r="M79" s="269"/>
      <c r="N79" s="7"/>
      <c r="O79" s="7"/>
      <c r="P79" s="7"/>
      <c r="Q79" s="7"/>
      <c r="R79" s="7"/>
      <c r="S79" s="7"/>
      <c r="T79" s="7"/>
      <c r="U79" s="7"/>
      <c r="V79" s="7"/>
      <c r="W79" s="7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</row>
    <row r="80" spans="2:48" ht="15" customHeight="1">
      <c r="B80" s="236" t="s">
        <v>52</v>
      </c>
      <c r="C80" s="236"/>
      <c r="D80" s="236"/>
      <c r="E80" s="3"/>
      <c r="F80" s="269"/>
      <c r="G80" s="269"/>
      <c r="H80" s="269"/>
      <c r="I80" s="269"/>
      <c r="J80" s="269"/>
      <c r="K80" s="269"/>
      <c r="L80" s="269"/>
      <c r="M80" s="269"/>
      <c r="N80" s="7"/>
      <c r="O80" s="7"/>
      <c r="P80" s="7"/>
      <c r="Q80" s="7"/>
      <c r="R80" s="7"/>
      <c r="S80" s="7"/>
      <c r="T80" s="7"/>
      <c r="U80" s="7"/>
      <c r="V80" s="7"/>
      <c r="W80" s="7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</row>
    <row r="81" spans="2:48" ht="15" customHeight="1">
      <c r="B81" s="236" t="s">
        <v>53</v>
      </c>
      <c r="C81" s="236"/>
      <c r="D81" s="236"/>
      <c r="E81" s="3"/>
      <c r="F81" s="269"/>
      <c r="G81" s="269"/>
      <c r="H81" s="269"/>
      <c r="I81" s="269"/>
      <c r="J81" s="269"/>
      <c r="K81" s="269"/>
      <c r="L81" s="269"/>
      <c r="M81" s="269"/>
      <c r="N81" s="7"/>
      <c r="O81" s="7"/>
      <c r="P81" s="7"/>
      <c r="Q81" s="7"/>
      <c r="R81" s="7"/>
      <c r="S81" s="7"/>
      <c r="T81" s="7"/>
      <c r="U81" s="7"/>
      <c r="V81" s="7"/>
      <c r="W81" s="7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</row>
    <row r="82" spans="2:48" ht="15" customHeight="1">
      <c r="B82" s="236" t="s">
        <v>54</v>
      </c>
      <c r="C82" s="236"/>
      <c r="D82" s="236"/>
      <c r="E82" s="3"/>
      <c r="F82" s="269"/>
      <c r="G82" s="269"/>
      <c r="H82" s="269"/>
      <c r="I82" s="269"/>
      <c r="J82" s="269"/>
      <c r="K82" s="269"/>
      <c r="L82" s="269"/>
      <c r="M82" s="269"/>
      <c r="N82" s="7"/>
      <c r="O82" s="7"/>
      <c r="P82" s="7"/>
      <c r="Q82" s="7"/>
      <c r="R82" s="7"/>
      <c r="S82" s="7"/>
      <c r="T82" s="7"/>
      <c r="U82" s="7"/>
      <c r="V82" s="7"/>
      <c r="W82" s="7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</row>
    <row r="83" spans="2:48" ht="15" customHeight="1">
      <c r="B83" s="236" t="s">
        <v>55</v>
      </c>
      <c r="C83" s="236"/>
      <c r="D83" s="236"/>
      <c r="E83" s="3"/>
      <c r="F83" s="269"/>
      <c r="G83" s="269"/>
      <c r="H83" s="269"/>
      <c r="I83" s="269"/>
      <c r="J83" s="269"/>
      <c r="K83" s="269"/>
      <c r="L83" s="269"/>
      <c r="M83" s="269"/>
      <c r="N83" s="7"/>
      <c r="O83" s="7"/>
      <c r="P83" s="7"/>
      <c r="Q83" s="7"/>
      <c r="R83" s="7"/>
      <c r="S83" s="7"/>
      <c r="T83" s="7"/>
      <c r="U83" s="7"/>
      <c r="V83" s="7"/>
      <c r="W83" s="7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</row>
    <row r="84" spans="2:48" ht="15" customHeight="1">
      <c r="B84" s="236" t="s">
        <v>56</v>
      </c>
      <c r="C84" s="236"/>
      <c r="D84" s="236"/>
      <c r="E84" s="3"/>
      <c r="F84" s="269"/>
      <c r="G84" s="269"/>
      <c r="H84" s="269"/>
      <c r="I84" s="269"/>
      <c r="J84" s="269"/>
      <c r="K84" s="269"/>
      <c r="L84" s="269"/>
      <c r="M84" s="269"/>
      <c r="N84" s="7"/>
      <c r="O84" s="7"/>
      <c r="P84" s="7"/>
      <c r="Q84" s="7"/>
      <c r="R84" s="7"/>
      <c r="S84" s="7"/>
      <c r="T84" s="7"/>
      <c r="U84" s="7"/>
      <c r="V84" s="7"/>
      <c r="W84" s="7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</row>
    <row r="85" spans="2:48" ht="15" customHeight="1">
      <c r="B85" s="236" t="s">
        <v>45</v>
      </c>
      <c r="C85" s="236"/>
      <c r="D85" s="236"/>
      <c r="E85" s="3"/>
      <c r="F85" s="269"/>
      <c r="G85" s="269"/>
      <c r="H85" s="269"/>
      <c r="I85" s="269"/>
      <c r="J85" s="269"/>
      <c r="K85" s="269"/>
      <c r="L85" s="269"/>
      <c r="M85" s="269"/>
      <c r="N85" s="7"/>
      <c r="O85" s="7"/>
      <c r="P85" s="7"/>
      <c r="Q85" s="7"/>
      <c r="R85" s="7"/>
      <c r="S85" s="7"/>
      <c r="T85" s="7"/>
      <c r="U85" s="7"/>
      <c r="V85" s="7"/>
      <c r="W85" s="7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</row>
    <row r="86" spans="2:48">
      <c r="B86" s="234" t="s">
        <v>64</v>
      </c>
      <c r="C86" s="234"/>
      <c r="D86" s="234"/>
      <c r="E86" s="93">
        <f>SUM(E76:E85)</f>
        <v>0</v>
      </c>
      <c r="F86" s="63"/>
      <c r="G86" s="63"/>
      <c r="H86" s="64"/>
      <c r="I86" s="64"/>
      <c r="J86" s="65"/>
      <c r="K86" s="64"/>
      <c r="L86" s="64"/>
      <c r="M86" s="64"/>
      <c r="N86" s="64"/>
      <c r="O86" s="64"/>
      <c r="P86" s="64"/>
      <c r="Q86" s="64"/>
      <c r="R86" s="64"/>
      <c r="S86" s="64"/>
      <c r="T86" s="68"/>
      <c r="U86" s="64"/>
      <c r="V86" s="64"/>
      <c r="W86" s="68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</row>
    <row r="87" spans="2:48">
      <c r="B87" s="93"/>
      <c r="C87" s="93"/>
      <c r="D87" s="93"/>
      <c r="E87" s="93"/>
      <c r="F87" s="63"/>
      <c r="G87" s="63"/>
      <c r="H87" s="64"/>
      <c r="I87" s="64"/>
      <c r="J87" s="65"/>
      <c r="K87" s="64"/>
      <c r="L87" s="64"/>
      <c r="M87" s="64"/>
      <c r="N87" s="64"/>
      <c r="O87" s="64"/>
      <c r="P87" s="64"/>
      <c r="Q87" s="64"/>
      <c r="R87" s="64"/>
      <c r="S87" s="64"/>
      <c r="T87" s="68"/>
      <c r="U87" s="64"/>
      <c r="V87" s="64"/>
      <c r="W87" s="68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</row>
    <row r="88" spans="2:48">
      <c r="B88" s="231" t="s">
        <v>66</v>
      </c>
      <c r="C88" s="231"/>
      <c r="D88" s="231"/>
      <c r="E88" s="123">
        <f>+E86+E74+E66+E62+E54</f>
        <v>0</v>
      </c>
      <c r="F88" s="63"/>
      <c r="G88" s="63"/>
      <c r="H88" s="64"/>
      <c r="I88" s="64"/>
      <c r="J88" s="65"/>
      <c r="K88" s="64"/>
      <c r="L88" s="64"/>
      <c r="M88" s="64"/>
      <c r="N88" s="64"/>
      <c r="O88" s="64"/>
      <c r="P88" s="64"/>
      <c r="Q88" s="64"/>
      <c r="R88" s="64"/>
      <c r="S88" s="64"/>
      <c r="T88" s="68"/>
      <c r="U88" s="64"/>
      <c r="V88" s="64"/>
      <c r="W88" s="68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</row>
    <row r="89" spans="2:48">
      <c r="B89" s="93"/>
      <c r="C89" s="93"/>
      <c r="D89" s="93"/>
      <c r="E89" s="93"/>
      <c r="F89" s="63"/>
      <c r="G89" s="63"/>
      <c r="H89" s="64"/>
      <c r="I89" s="64"/>
      <c r="J89" s="65"/>
      <c r="K89" s="64"/>
      <c r="L89" s="64"/>
      <c r="M89" s="64"/>
      <c r="N89" s="64"/>
      <c r="O89" s="64"/>
      <c r="P89" s="64"/>
      <c r="Q89" s="64"/>
      <c r="R89" s="64"/>
      <c r="S89" s="64"/>
      <c r="T89" s="68"/>
      <c r="U89" s="64"/>
      <c r="V89" s="64"/>
      <c r="W89" s="68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</row>
    <row r="90" spans="2:48">
      <c r="B90" s="93" t="s">
        <v>68</v>
      </c>
      <c r="C90" s="91" t="s">
        <v>70</v>
      </c>
      <c r="D90" s="91" t="s">
        <v>74</v>
      </c>
      <c r="E90" s="93"/>
      <c r="F90" s="63"/>
      <c r="G90" s="63"/>
      <c r="H90" s="64"/>
      <c r="I90" s="64"/>
      <c r="J90" s="65"/>
      <c r="K90" s="64"/>
      <c r="L90" s="64"/>
      <c r="M90" s="64"/>
      <c r="N90" s="64"/>
      <c r="O90" s="64"/>
      <c r="P90" s="64"/>
      <c r="Q90" s="64"/>
      <c r="R90" s="64"/>
      <c r="S90" s="64"/>
      <c r="T90" s="68"/>
      <c r="U90" s="64"/>
      <c r="V90" s="64"/>
      <c r="W90" s="68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</row>
    <row r="91" spans="2:48">
      <c r="B91" s="3" t="s">
        <v>79</v>
      </c>
      <c r="C91" s="5">
        <v>0</v>
      </c>
      <c r="D91" s="130">
        <f>+C54</f>
        <v>0</v>
      </c>
      <c r="E91" s="135">
        <f>+C91*D91</f>
        <v>0</v>
      </c>
      <c r="F91" s="8"/>
      <c r="G91" s="63"/>
      <c r="H91" s="64"/>
      <c r="I91" s="64"/>
      <c r="J91" s="65"/>
      <c r="K91" s="64"/>
      <c r="L91" s="64"/>
      <c r="M91" s="64"/>
      <c r="N91" s="64"/>
      <c r="O91" s="64"/>
      <c r="P91" s="64"/>
      <c r="Q91" s="64"/>
      <c r="R91" s="64"/>
      <c r="S91" s="64"/>
      <c r="T91" s="68"/>
      <c r="U91" s="64"/>
      <c r="V91" s="64"/>
      <c r="W91" s="68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</row>
    <row r="92" spans="2:48">
      <c r="B92" s="94" t="s">
        <v>73</v>
      </c>
      <c r="C92" s="91"/>
      <c r="D92" s="91"/>
      <c r="E92" s="93"/>
      <c r="F92" s="63"/>
      <c r="G92" s="63"/>
      <c r="H92" s="64"/>
      <c r="I92" s="64"/>
      <c r="J92" s="65"/>
      <c r="K92" s="64"/>
      <c r="L92" s="64"/>
      <c r="M92" s="64"/>
      <c r="N92" s="64"/>
      <c r="O92" s="64"/>
      <c r="P92" s="64"/>
      <c r="Q92" s="64"/>
      <c r="R92" s="64"/>
      <c r="S92" s="64"/>
      <c r="T92" s="68"/>
      <c r="U92" s="64"/>
      <c r="V92" s="64"/>
      <c r="W92" s="68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</row>
    <row r="93" spans="2:48">
      <c r="B93" s="243" t="s">
        <v>57</v>
      </c>
      <c r="C93" s="243"/>
      <c r="D93" s="243"/>
      <c r="E93" s="243"/>
      <c r="F93" s="63"/>
      <c r="G93" s="63"/>
      <c r="H93" s="64"/>
      <c r="I93" s="64"/>
      <c r="J93" s="65"/>
      <c r="K93" s="64"/>
      <c r="L93" s="64"/>
      <c r="M93" s="64"/>
      <c r="N93" s="64"/>
      <c r="O93" s="64"/>
      <c r="P93" s="64"/>
      <c r="Q93" s="64"/>
      <c r="R93" s="64"/>
      <c r="S93" s="64"/>
      <c r="T93" s="68"/>
      <c r="U93" s="64"/>
      <c r="V93" s="64"/>
      <c r="W93" s="68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</row>
    <row r="94" spans="2:48">
      <c r="B94" s="93"/>
      <c r="C94" s="93"/>
      <c r="D94" s="93"/>
      <c r="E94" s="93"/>
      <c r="F94" s="63"/>
      <c r="G94" s="63"/>
      <c r="H94" s="64"/>
      <c r="I94" s="64"/>
      <c r="J94" s="65"/>
      <c r="K94" s="64"/>
      <c r="L94" s="64"/>
      <c r="M94" s="64"/>
      <c r="N94" s="64"/>
      <c r="O94" s="64"/>
      <c r="P94" s="64"/>
      <c r="Q94" s="64"/>
      <c r="R94" s="64"/>
      <c r="S94" s="64"/>
      <c r="T94" s="68"/>
      <c r="U94" s="64"/>
      <c r="V94" s="64"/>
      <c r="W94" s="68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</row>
    <row r="95" spans="2:48">
      <c r="B95" s="231" t="s">
        <v>71</v>
      </c>
      <c r="C95" s="231"/>
      <c r="D95" s="231"/>
      <c r="E95" s="133">
        <f>+E91+E92</f>
        <v>0</v>
      </c>
      <c r="F95" s="63"/>
      <c r="G95" s="63"/>
      <c r="H95" s="64"/>
      <c r="I95" s="64"/>
      <c r="J95" s="65"/>
      <c r="K95" s="64"/>
      <c r="L95" s="64"/>
      <c r="M95" s="64"/>
      <c r="N95" s="64"/>
      <c r="O95" s="64"/>
      <c r="P95" s="64"/>
      <c r="Q95" s="64"/>
      <c r="R95" s="64"/>
      <c r="S95" s="64"/>
      <c r="T95" s="68"/>
      <c r="U95" s="64"/>
      <c r="V95" s="64"/>
      <c r="W95" s="68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</row>
    <row r="96" spans="2:48">
      <c r="B96" s="93"/>
      <c r="C96" s="93"/>
      <c r="D96" s="93"/>
      <c r="E96" s="125"/>
      <c r="F96" s="63"/>
      <c r="G96" s="63"/>
      <c r="H96" s="64"/>
      <c r="I96" s="64"/>
      <c r="J96" s="65"/>
      <c r="K96" s="64"/>
      <c r="L96" s="64"/>
      <c r="M96" s="64"/>
      <c r="N96" s="64"/>
      <c r="O96" s="64"/>
      <c r="P96" s="64"/>
      <c r="Q96" s="64"/>
      <c r="R96" s="64"/>
      <c r="S96" s="64"/>
      <c r="T96" s="68"/>
      <c r="U96" s="64"/>
      <c r="V96" s="64"/>
      <c r="W96" s="68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</row>
    <row r="97" spans="2:48">
      <c r="B97" s="231" t="s">
        <v>72</v>
      </c>
      <c r="C97" s="231"/>
      <c r="D97" s="231"/>
      <c r="E97" s="123">
        <f>+E95+E88</f>
        <v>0</v>
      </c>
      <c r="F97" s="63"/>
      <c r="G97" s="63"/>
      <c r="H97" s="64"/>
      <c r="I97" s="64"/>
      <c r="J97" s="65"/>
      <c r="K97" s="64"/>
      <c r="L97" s="64"/>
      <c r="M97" s="64"/>
      <c r="N97" s="64"/>
      <c r="O97" s="64"/>
      <c r="P97" s="64"/>
      <c r="Q97" s="64"/>
      <c r="R97" s="64"/>
      <c r="S97" s="64"/>
      <c r="T97" s="68"/>
      <c r="U97" s="64"/>
      <c r="V97" s="64"/>
      <c r="W97" s="68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</row>
    <row r="98" spans="2:48">
      <c r="F98" s="63"/>
      <c r="G98" s="63"/>
      <c r="H98" s="64"/>
      <c r="I98" s="64"/>
      <c r="J98" s="65"/>
      <c r="K98" s="64"/>
      <c r="L98" s="64"/>
      <c r="M98" s="64"/>
      <c r="N98" s="64"/>
      <c r="O98" s="64"/>
      <c r="P98" s="64"/>
      <c r="Q98" s="64"/>
      <c r="R98" s="64"/>
      <c r="S98" s="64"/>
      <c r="T98" s="68"/>
      <c r="U98" s="64"/>
      <c r="V98" s="64"/>
      <c r="W98" s="68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</row>
    <row r="99" spans="2:48">
      <c r="F99" s="63"/>
      <c r="G99" s="63"/>
      <c r="H99" s="64"/>
      <c r="I99" s="64"/>
      <c r="J99" s="65"/>
      <c r="K99" s="64"/>
      <c r="L99" s="64"/>
      <c r="M99" s="64"/>
      <c r="N99" s="64"/>
      <c r="O99" s="64"/>
      <c r="P99" s="64"/>
      <c r="Q99" s="64"/>
      <c r="R99" s="64"/>
      <c r="S99" s="64"/>
      <c r="T99" s="68"/>
      <c r="U99" s="64"/>
      <c r="V99" s="64"/>
      <c r="W99" s="68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</row>
    <row r="100" spans="2:48">
      <c r="F100" s="63"/>
      <c r="G100" s="63"/>
      <c r="H100" s="64"/>
      <c r="I100" s="64"/>
      <c r="J100" s="65"/>
      <c r="K100" s="64"/>
      <c r="L100" s="64"/>
      <c r="M100" s="64"/>
      <c r="N100" s="64"/>
      <c r="O100" s="64"/>
      <c r="P100" s="64"/>
      <c r="Q100" s="64"/>
      <c r="R100" s="64"/>
      <c r="S100" s="64"/>
      <c r="T100" s="68"/>
      <c r="U100" s="64"/>
      <c r="V100" s="64"/>
      <c r="W100" s="68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</row>
    <row r="101" spans="2:48">
      <c r="F101" s="63"/>
      <c r="G101" s="63"/>
      <c r="H101" s="64"/>
      <c r="I101" s="64"/>
      <c r="J101" s="65"/>
      <c r="K101" s="64"/>
      <c r="L101" s="64"/>
      <c r="M101" s="64"/>
      <c r="N101" s="64"/>
      <c r="O101" s="64"/>
      <c r="P101" s="64"/>
      <c r="Q101" s="64"/>
      <c r="R101" s="64"/>
      <c r="S101" s="64"/>
      <c r="T101" s="68"/>
      <c r="U101" s="64"/>
      <c r="V101" s="64"/>
      <c r="W101" s="68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</row>
    <row r="102" spans="2:48">
      <c r="F102" s="63"/>
      <c r="G102" s="63"/>
      <c r="H102" s="64"/>
      <c r="I102" s="64"/>
      <c r="J102" s="65"/>
      <c r="K102" s="64"/>
      <c r="L102" s="64"/>
      <c r="M102" s="64"/>
      <c r="N102" s="64"/>
      <c r="O102" s="64"/>
      <c r="P102" s="64"/>
      <c r="Q102" s="64"/>
      <c r="R102" s="64"/>
      <c r="S102" s="64"/>
      <c r="T102" s="68"/>
      <c r="U102" s="64"/>
      <c r="V102" s="64"/>
      <c r="W102" s="68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</row>
    <row r="103" spans="2:48">
      <c r="F103" s="63"/>
      <c r="G103" s="63"/>
      <c r="H103" s="64"/>
      <c r="I103" s="64"/>
      <c r="J103" s="65"/>
      <c r="K103" s="64"/>
      <c r="L103" s="64"/>
      <c r="M103" s="64"/>
      <c r="N103" s="64"/>
      <c r="O103" s="64"/>
      <c r="P103" s="64"/>
      <c r="Q103" s="64"/>
      <c r="R103" s="64"/>
      <c r="S103" s="64"/>
      <c r="T103" s="68"/>
      <c r="U103" s="64"/>
      <c r="V103" s="64"/>
      <c r="W103" s="68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</row>
    <row r="104" spans="2:48">
      <c r="F104" s="63"/>
      <c r="G104" s="63"/>
      <c r="H104" s="64"/>
      <c r="I104" s="64"/>
      <c r="J104" s="65"/>
      <c r="K104" s="64"/>
      <c r="L104" s="64"/>
      <c r="M104" s="64"/>
      <c r="N104" s="64"/>
      <c r="O104" s="64"/>
      <c r="P104" s="64"/>
      <c r="Q104" s="64"/>
      <c r="R104" s="64"/>
      <c r="S104" s="64"/>
      <c r="T104" s="68"/>
      <c r="U104" s="64"/>
      <c r="V104" s="64"/>
      <c r="W104" s="68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</row>
    <row r="105" spans="2:48">
      <c r="F105" s="63"/>
      <c r="G105" s="63"/>
      <c r="H105" s="64"/>
      <c r="I105" s="64"/>
      <c r="J105" s="65"/>
      <c r="K105" s="64"/>
      <c r="L105" s="64"/>
      <c r="M105" s="64"/>
      <c r="N105" s="64"/>
      <c r="O105" s="64"/>
      <c r="P105" s="64"/>
      <c r="Q105" s="64"/>
      <c r="R105" s="64"/>
      <c r="S105" s="64"/>
      <c r="T105" s="68"/>
      <c r="U105" s="64"/>
      <c r="V105" s="64"/>
      <c r="W105" s="68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</row>
    <row r="106" spans="2:48">
      <c r="F106" s="63"/>
      <c r="G106" s="63"/>
      <c r="H106" s="64"/>
      <c r="I106" s="64"/>
      <c r="J106" s="65"/>
      <c r="K106" s="64"/>
      <c r="L106" s="64"/>
      <c r="M106" s="64"/>
      <c r="N106" s="64"/>
      <c r="O106" s="64"/>
      <c r="P106" s="64"/>
      <c r="Q106" s="64"/>
      <c r="R106" s="64"/>
      <c r="S106" s="64"/>
      <c r="T106" s="68"/>
      <c r="U106" s="64"/>
      <c r="V106" s="64"/>
      <c r="W106" s="68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</row>
    <row r="107" spans="2:48">
      <c r="F107" s="63"/>
      <c r="G107" s="63"/>
      <c r="H107" s="64"/>
      <c r="I107" s="64"/>
      <c r="J107" s="65"/>
      <c r="K107" s="64"/>
      <c r="L107" s="64"/>
      <c r="M107" s="64"/>
      <c r="N107" s="64"/>
      <c r="O107" s="64"/>
      <c r="P107" s="64"/>
      <c r="Q107" s="64"/>
      <c r="R107" s="64"/>
      <c r="S107" s="64"/>
      <c r="T107" s="68"/>
      <c r="U107" s="64"/>
      <c r="V107" s="64"/>
      <c r="W107" s="68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</row>
    <row r="108" spans="2:48">
      <c r="F108" s="63"/>
      <c r="G108" s="63"/>
      <c r="H108" s="64"/>
      <c r="I108" s="64"/>
      <c r="J108" s="65"/>
      <c r="K108" s="64"/>
      <c r="L108" s="64"/>
      <c r="M108" s="64"/>
      <c r="N108" s="64"/>
      <c r="O108" s="64"/>
      <c r="P108" s="64"/>
      <c r="Q108" s="64"/>
      <c r="R108" s="64"/>
      <c r="S108" s="64"/>
      <c r="T108" s="68"/>
      <c r="U108" s="64"/>
      <c r="V108" s="64"/>
      <c r="W108" s="68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</row>
    <row r="109" spans="2:48">
      <c r="F109" s="63"/>
      <c r="G109" s="63"/>
      <c r="H109" s="64"/>
      <c r="I109" s="64"/>
      <c r="J109" s="65"/>
      <c r="K109" s="64"/>
      <c r="L109" s="64"/>
      <c r="M109" s="64"/>
      <c r="N109" s="64"/>
      <c r="O109" s="64"/>
      <c r="P109" s="64"/>
      <c r="Q109" s="64"/>
      <c r="R109" s="64"/>
      <c r="S109" s="64"/>
      <c r="T109" s="68"/>
      <c r="U109" s="64"/>
      <c r="V109" s="64"/>
      <c r="W109" s="68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</row>
    <row r="110" spans="2:48">
      <c r="F110" s="63"/>
      <c r="G110" s="63"/>
      <c r="H110" s="64"/>
      <c r="I110" s="64"/>
      <c r="J110" s="65"/>
      <c r="K110" s="64"/>
      <c r="L110" s="64"/>
      <c r="M110" s="64"/>
      <c r="N110" s="64"/>
      <c r="O110" s="64"/>
      <c r="P110" s="64"/>
      <c r="Q110" s="64"/>
      <c r="R110" s="64"/>
      <c r="S110" s="64"/>
      <c r="T110" s="68"/>
      <c r="U110" s="64"/>
      <c r="V110" s="64"/>
      <c r="W110" s="68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</row>
    <row r="111" spans="2:48">
      <c r="F111" s="63"/>
      <c r="G111" s="63"/>
      <c r="H111" s="64"/>
      <c r="I111" s="64"/>
      <c r="J111" s="65"/>
      <c r="K111" s="64"/>
      <c r="L111" s="64"/>
      <c r="M111" s="64"/>
      <c r="N111" s="64"/>
      <c r="O111" s="64"/>
      <c r="P111" s="64"/>
      <c r="Q111" s="64"/>
      <c r="R111" s="64"/>
      <c r="S111" s="64"/>
      <c r="T111" s="68"/>
      <c r="U111" s="64"/>
      <c r="V111" s="64"/>
      <c r="W111" s="68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</row>
    <row r="112" spans="2:48">
      <c r="F112" s="63"/>
      <c r="G112" s="63"/>
      <c r="H112" s="64"/>
      <c r="I112" s="64"/>
      <c r="J112" s="65"/>
      <c r="K112" s="64"/>
      <c r="L112" s="64"/>
      <c r="M112" s="64"/>
      <c r="N112" s="64"/>
      <c r="O112" s="64"/>
      <c r="P112" s="64"/>
      <c r="Q112" s="64"/>
      <c r="R112" s="64"/>
      <c r="S112" s="64"/>
      <c r="T112" s="68"/>
      <c r="U112" s="64"/>
      <c r="V112" s="64"/>
      <c r="W112" s="68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</row>
    <row r="113" spans="6:48">
      <c r="F113" s="63"/>
      <c r="G113" s="63"/>
      <c r="H113" s="64"/>
      <c r="I113" s="64"/>
      <c r="J113" s="65"/>
      <c r="K113" s="64"/>
      <c r="L113" s="64"/>
      <c r="M113" s="64"/>
      <c r="N113" s="64"/>
      <c r="O113" s="64"/>
      <c r="P113" s="64"/>
      <c r="Q113" s="64"/>
      <c r="R113" s="64"/>
      <c r="S113" s="64"/>
      <c r="T113" s="68"/>
      <c r="U113" s="64"/>
      <c r="V113" s="64"/>
      <c r="W113" s="68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</row>
    <row r="114" spans="6:48">
      <c r="F114" s="63"/>
      <c r="G114" s="63"/>
      <c r="H114" s="64"/>
      <c r="I114" s="64"/>
      <c r="J114" s="65"/>
      <c r="K114" s="64"/>
      <c r="L114" s="64"/>
      <c r="M114" s="64"/>
      <c r="N114" s="64"/>
      <c r="O114" s="64"/>
      <c r="P114" s="64"/>
      <c r="Q114" s="64"/>
      <c r="R114" s="64"/>
      <c r="S114" s="64"/>
      <c r="T114" s="68"/>
      <c r="U114" s="64"/>
      <c r="V114" s="64"/>
      <c r="W114" s="68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</row>
    <row r="115" spans="6:48">
      <c r="F115" s="63"/>
      <c r="G115" s="63"/>
      <c r="H115" s="64"/>
      <c r="I115" s="64"/>
      <c r="J115" s="65"/>
      <c r="K115" s="64"/>
      <c r="L115" s="64"/>
      <c r="M115" s="64"/>
      <c r="N115" s="64"/>
      <c r="O115" s="64"/>
      <c r="P115" s="64"/>
      <c r="Q115" s="64"/>
      <c r="R115" s="64"/>
      <c r="S115" s="64"/>
      <c r="T115" s="68"/>
      <c r="U115" s="64"/>
      <c r="V115" s="64"/>
      <c r="W115" s="68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</row>
    <row r="116" spans="6:48">
      <c r="F116" s="63"/>
      <c r="G116" s="63"/>
      <c r="H116" s="64"/>
      <c r="I116" s="64"/>
      <c r="J116" s="65"/>
      <c r="K116" s="64"/>
      <c r="L116" s="64"/>
      <c r="M116" s="64"/>
      <c r="N116" s="64"/>
      <c r="O116" s="64"/>
      <c r="P116" s="64"/>
      <c r="Q116" s="64"/>
      <c r="R116" s="64"/>
      <c r="S116" s="64"/>
      <c r="T116" s="68"/>
      <c r="U116" s="64"/>
      <c r="V116" s="64"/>
      <c r="W116" s="68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</row>
    <row r="117" spans="6:48">
      <c r="F117" s="63"/>
      <c r="G117" s="63"/>
      <c r="H117" s="64"/>
      <c r="I117" s="64"/>
      <c r="J117" s="65"/>
      <c r="K117" s="64"/>
      <c r="L117" s="64"/>
      <c r="M117" s="64"/>
      <c r="N117" s="64"/>
      <c r="O117" s="64"/>
      <c r="P117" s="64"/>
      <c r="Q117" s="64"/>
      <c r="R117" s="64"/>
      <c r="S117" s="64"/>
      <c r="T117" s="68"/>
      <c r="U117" s="64"/>
      <c r="V117" s="64"/>
      <c r="W117" s="68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</row>
    <row r="118" spans="6:48">
      <c r="F118" s="63"/>
      <c r="G118" s="63"/>
      <c r="H118" s="64"/>
      <c r="I118" s="64"/>
      <c r="J118" s="65"/>
      <c r="K118" s="64"/>
      <c r="L118" s="64"/>
      <c r="M118" s="64"/>
      <c r="N118" s="64"/>
      <c r="O118" s="64"/>
      <c r="P118" s="64"/>
      <c r="Q118" s="64"/>
      <c r="R118" s="64"/>
      <c r="S118" s="64"/>
      <c r="T118" s="68"/>
      <c r="U118" s="64"/>
      <c r="V118" s="64"/>
      <c r="W118" s="68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</row>
    <row r="119" spans="6:48">
      <c r="F119" s="63"/>
      <c r="G119" s="63"/>
      <c r="H119" s="64"/>
      <c r="I119" s="64"/>
      <c r="J119" s="65"/>
      <c r="K119" s="64"/>
      <c r="L119" s="64"/>
      <c r="M119" s="64"/>
      <c r="N119" s="64"/>
      <c r="O119" s="64"/>
      <c r="P119" s="64"/>
      <c r="Q119" s="64"/>
      <c r="R119" s="64"/>
      <c r="S119" s="64"/>
      <c r="T119" s="68"/>
      <c r="U119" s="64"/>
      <c r="V119" s="64"/>
      <c r="W119" s="68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</row>
    <row r="120" spans="6:48">
      <c r="F120" s="63"/>
      <c r="G120" s="63"/>
      <c r="H120" s="64"/>
      <c r="I120" s="64"/>
      <c r="J120" s="65"/>
      <c r="K120" s="64"/>
      <c r="L120" s="64"/>
      <c r="M120" s="64"/>
      <c r="N120" s="64"/>
      <c r="O120" s="64"/>
      <c r="P120" s="64"/>
      <c r="Q120" s="64"/>
      <c r="R120" s="64"/>
      <c r="S120" s="64"/>
      <c r="T120" s="68"/>
      <c r="U120" s="64"/>
      <c r="V120" s="64"/>
      <c r="W120" s="68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</row>
    <row r="121" spans="6:48">
      <c r="F121" s="63"/>
      <c r="G121" s="63"/>
      <c r="H121" s="64"/>
      <c r="I121" s="64"/>
      <c r="J121" s="65"/>
      <c r="K121" s="64"/>
      <c r="L121" s="64"/>
      <c r="M121" s="64"/>
      <c r="N121" s="64"/>
      <c r="O121" s="64"/>
      <c r="P121" s="64"/>
      <c r="Q121" s="64"/>
      <c r="R121" s="64"/>
      <c r="S121" s="64"/>
      <c r="T121" s="68"/>
      <c r="U121" s="64"/>
      <c r="V121" s="64"/>
      <c r="W121" s="68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</row>
    <row r="122" spans="6:48">
      <c r="F122" s="63"/>
      <c r="G122" s="63"/>
      <c r="H122" s="64"/>
      <c r="I122" s="64"/>
      <c r="J122" s="65"/>
      <c r="K122" s="64"/>
      <c r="L122" s="64"/>
      <c r="M122" s="64"/>
      <c r="N122" s="64"/>
      <c r="O122" s="64"/>
      <c r="P122" s="64"/>
      <c r="Q122" s="64"/>
      <c r="R122" s="64"/>
      <c r="S122" s="64"/>
      <c r="T122" s="68"/>
      <c r="U122" s="64"/>
      <c r="V122" s="64"/>
      <c r="W122" s="68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</row>
    <row r="123" spans="6:48">
      <c r="F123" s="63"/>
      <c r="G123" s="63"/>
      <c r="H123" s="64"/>
      <c r="I123" s="64"/>
      <c r="J123" s="65"/>
      <c r="K123" s="64"/>
      <c r="L123" s="64"/>
      <c r="M123" s="64"/>
      <c r="N123" s="64"/>
      <c r="O123" s="64"/>
      <c r="P123" s="64"/>
      <c r="Q123" s="64"/>
      <c r="R123" s="64"/>
      <c r="S123" s="64"/>
      <c r="T123" s="68"/>
      <c r="U123" s="64"/>
      <c r="V123" s="64"/>
      <c r="W123" s="68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</row>
    <row r="124" spans="6:48">
      <c r="F124" s="63"/>
      <c r="G124" s="63"/>
      <c r="H124" s="64"/>
      <c r="I124" s="64"/>
      <c r="J124" s="65"/>
      <c r="K124" s="64"/>
      <c r="L124" s="64"/>
      <c r="M124" s="64"/>
      <c r="N124" s="64"/>
      <c r="O124" s="64"/>
      <c r="P124" s="64"/>
      <c r="Q124" s="64"/>
      <c r="R124" s="64"/>
      <c r="S124" s="64"/>
      <c r="T124" s="68"/>
      <c r="U124" s="64"/>
      <c r="V124" s="64"/>
      <c r="W124" s="68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</row>
    <row r="125" spans="6:48">
      <c r="F125" s="63"/>
      <c r="G125" s="63"/>
      <c r="H125" s="64"/>
      <c r="I125" s="64"/>
      <c r="J125" s="65"/>
      <c r="K125" s="64"/>
      <c r="L125" s="64"/>
      <c r="M125" s="64"/>
      <c r="N125" s="64"/>
      <c r="O125" s="64"/>
      <c r="P125" s="64"/>
      <c r="Q125" s="64"/>
      <c r="R125" s="64"/>
      <c r="S125" s="64"/>
      <c r="T125" s="68"/>
      <c r="U125" s="64"/>
      <c r="V125" s="64"/>
      <c r="W125" s="68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</row>
    <row r="126" spans="6:48">
      <c r="F126" s="63"/>
      <c r="G126" s="63"/>
      <c r="H126" s="64"/>
      <c r="I126" s="64"/>
      <c r="J126" s="65"/>
      <c r="K126" s="64"/>
      <c r="L126" s="64"/>
      <c r="M126" s="64"/>
      <c r="N126" s="64"/>
      <c r="O126" s="64"/>
      <c r="P126" s="64"/>
      <c r="Q126" s="64"/>
      <c r="R126" s="64"/>
      <c r="S126" s="64"/>
      <c r="T126" s="68"/>
      <c r="U126" s="64"/>
      <c r="V126" s="64"/>
      <c r="W126" s="68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</row>
    <row r="127" spans="6:48">
      <c r="F127" s="63"/>
      <c r="G127" s="63"/>
      <c r="H127" s="64"/>
      <c r="I127" s="64"/>
      <c r="J127" s="65"/>
      <c r="K127" s="64"/>
      <c r="L127" s="64"/>
      <c r="M127" s="64"/>
      <c r="N127" s="64"/>
      <c r="O127" s="64"/>
      <c r="P127" s="64"/>
      <c r="Q127" s="64"/>
      <c r="R127" s="64"/>
      <c r="S127" s="64"/>
      <c r="T127" s="68"/>
      <c r="U127" s="64"/>
      <c r="V127" s="64"/>
      <c r="W127" s="68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</row>
    <row r="128" spans="6:48">
      <c r="F128" s="63"/>
      <c r="G128" s="63"/>
      <c r="H128" s="64"/>
      <c r="I128" s="64"/>
      <c r="J128" s="65"/>
      <c r="K128" s="64"/>
      <c r="L128" s="64"/>
      <c r="M128" s="64"/>
      <c r="N128" s="64"/>
      <c r="O128" s="64"/>
      <c r="P128" s="64"/>
      <c r="Q128" s="64"/>
      <c r="R128" s="64"/>
      <c r="S128" s="64"/>
      <c r="T128" s="68"/>
      <c r="U128" s="64"/>
      <c r="V128" s="64"/>
      <c r="W128" s="68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</row>
    <row r="129" spans="6:48">
      <c r="F129" s="63"/>
      <c r="G129" s="63"/>
      <c r="H129" s="64"/>
      <c r="I129" s="64"/>
      <c r="J129" s="65"/>
      <c r="K129" s="64"/>
      <c r="L129" s="64"/>
      <c r="M129" s="64"/>
      <c r="N129" s="64"/>
      <c r="O129" s="64"/>
      <c r="P129" s="64"/>
      <c r="Q129" s="64"/>
      <c r="R129" s="64"/>
      <c r="S129" s="64"/>
      <c r="T129" s="68"/>
      <c r="U129" s="64"/>
      <c r="V129" s="64"/>
      <c r="W129" s="68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</row>
    <row r="130" spans="6:48">
      <c r="F130" s="63"/>
      <c r="G130" s="63"/>
      <c r="H130" s="64"/>
      <c r="I130" s="64"/>
      <c r="J130" s="65"/>
      <c r="K130" s="64"/>
      <c r="L130" s="64"/>
      <c r="M130" s="64"/>
      <c r="N130" s="64"/>
      <c r="O130" s="64"/>
      <c r="P130" s="64"/>
      <c r="Q130" s="64"/>
      <c r="R130" s="64"/>
      <c r="S130" s="64"/>
      <c r="T130" s="68"/>
      <c r="U130" s="64"/>
      <c r="V130" s="64"/>
      <c r="W130" s="68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</row>
    <row r="131" spans="6:48">
      <c r="F131" s="63"/>
      <c r="G131" s="63"/>
      <c r="H131" s="64"/>
      <c r="I131" s="64"/>
      <c r="J131" s="65"/>
      <c r="K131" s="64"/>
      <c r="L131" s="64"/>
      <c r="M131" s="64"/>
      <c r="N131" s="64"/>
      <c r="O131" s="64"/>
      <c r="P131" s="64"/>
      <c r="Q131" s="64"/>
      <c r="R131" s="64"/>
      <c r="S131" s="64"/>
      <c r="T131" s="68"/>
      <c r="U131" s="64"/>
      <c r="V131" s="64"/>
      <c r="W131" s="68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</row>
    <row r="132" spans="6:48">
      <c r="F132" s="63"/>
      <c r="G132" s="63"/>
      <c r="H132" s="64"/>
      <c r="I132" s="64"/>
      <c r="J132" s="65"/>
      <c r="K132" s="64"/>
      <c r="L132" s="64"/>
      <c r="M132" s="64"/>
      <c r="N132" s="64"/>
      <c r="O132" s="64"/>
      <c r="P132" s="64"/>
      <c r="Q132" s="64"/>
      <c r="R132" s="64"/>
      <c r="S132" s="64"/>
      <c r="T132" s="68"/>
      <c r="U132" s="64"/>
      <c r="V132" s="64"/>
      <c r="W132" s="68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</row>
    <row r="133" spans="6:48">
      <c r="F133" s="63"/>
      <c r="G133" s="63"/>
      <c r="H133" s="64"/>
      <c r="I133" s="64"/>
      <c r="J133" s="65"/>
      <c r="K133" s="64"/>
      <c r="L133" s="64"/>
      <c r="M133" s="64"/>
      <c r="N133" s="64"/>
      <c r="O133" s="64"/>
      <c r="P133" s="64"/>
      <c r="Q133" s="64"/>
      <c r="R133" s="64"/>
      <c r="S133" s="64"/>
      <c r="T133" s="68"/>
      <c r="U133" s="64"/>
      <c r="V133" s="64"/>
      <c r="W133" s="68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</row>
    <row r="134" spans="6:48">
      <c r="F134" s="63"/>
      <c r="G134" s="63"/>
      <c r="H134" s="64"/>
      <c r="I134" s="64"/>
      <c r="J134" s="65"/>
      <c r="K134" s="64"/>
      <c r="L134" s="64"/>
      <c r="M134" s="64"/>
      <c r="N134" s="64"/>
      <c r="O134" s="64"/>
      <c r="P134" s="64"/>
      <c r="Q134" s="64"/>
      <c r="R134" s="64"/>
      <c r="S134" s="64"/>
      <c r="T134" s="68"/>
      <c r="U134" s="64"/>
      <c r="V134" s="64"/>
      <c r="W134" s="68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</row>
    <row r="135" spans="6:48">
      <c r="F135" s="63"/>
      <c r="G135" s="63"/>
      <c r="H135" s="64"/>
      <c r="I135" s="64"/>
      <c r="J135" s="65"/>
      <c r="K135" s="64"/>
      <c r="L135" s="64"/>
      <c r="M135" s="64"/>
      <c r="N135" s="64"/>
      <c r="O135" s="64"/>
      <c r="P135" s="64"/>
      <c r="Q135" s="64"/>
      <c r="R135" s="64"/>
      <c r="S135" s="64"/>
      <c r="T135" s="68"/>
      <c r="U135" s="64"/>
      <c r="V135" s="64"/>
      <c r="W135" s="68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  <c r="AV135" s="64"/>
    </row>
    <row r="136" spans="6:48">
      <c r="F136" s="63"/>
      <c r="G136" s="63"/>
      <c r="H136" s="64"/>
      <c r="I136" s="64"/>
      <c r="J136" s="65"/>
      <c r="K136" s="64"/>
      <c r="L136" s="64"/>
      <c r="M136" s="64"/>
      <c r="N136" s="64"/>
      <c r="O136" s="64"/>
      <c r="P136" s="64"/>
      <c r="Q136" s="64"/>
      <c r="R136" s="64"/>
      <c r="S136" s="64"/>
      <c r="T136" s="68"/>
      <c r="U136" s="64"/>
      <c r="V136" s="64"/>
      <c r="W136" s="68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</row>
    <row r="137" spans="6:48">
      <c r="F137" s="63"/>
      <c r="G137" s="63"/>
      <c r="H137" s="64"/>
      <c r="I137" s="64"/>
      <c r="J137" s="65"/>
      <c r="K137" s="64"/>
      <c r="L137" s="64"/>
      <c r="M137" s="64"/>
      <c r="N137" s="64"/>
      <c r="O137" s="64"/>
      <c r="P137" s="64"/>
      <c r="Q137" s="64"/>
      <c r="R137" s="64"/>
      <c r="S137" s="64"/>
      <c r="T137" s="68"/>
      <c r="U137" s="64"/>
      <c r="V137" s="64"/>
      <c r="W137" s="68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</row>
    <row r="138" spans="6:48">
      <c r="F138" s="63"/>
      <c r="G138" s="63"/>
      <c r="H138" s="64"/>
      <c r="I138" s="64"/>
      <c r="J138" s="65"/>
      <c r="K138" s="64"/>
      <c r="L138" s="64"/>
      <c r="M138" s="64"/>
      <c r="N138" s="64"/>
      <c r="O138" s="64"/>
      <c r="P138" s="64"/>
      <c r="Q138" s="64"/>
      <c r="R138" s="64"/>
      <c r="S138" s="64"/>
      <c r="T138" s="68"/>
      <c r="U138" s="64"/>
      <c r="V138" s="64"/>
      <c r="W138" s="68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</row>
    <row r="139" spans="6:48">
      <c r="F139" s="63"/>
      <c r="G139" s="63"/>
      <c r="H139" s="64"/>
      <c r="I139" s="64"/>
      <c r="J139" s="65"/>
      <c r="K139" s="64"/>
      <c r="L139" s="64"/>
      <c r="M139" s="64"/>
      <c r="N139" s="64"/>
      <c r="O139" s="64"/>
      <c r="P139" s="64"/>
      <c r="Q139" s="64"/>
      <c r="R139" s="64"/>
      <c r="S139" s="64"/>
      <c r="T139" s="68"/>
      <c r="U139" s="64"/>
      <c r="V139" s="64"/>
      <c r="W139" s="68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</row>
    <row r="140" spans="6:48">
      <c r="F140" s="63"/>
      <c r="G140" s="63"/>
      <c r="H140" s="64"/>
      <c r="I140" s="64"/>
      <c r="J140" s="65"/>
      <c r="K140" s="64"/>
      <c r="L140" s="64"/>
      <c r="M140" s="64"/>
      <c r="N140" s="64"/>
      <c r="O140" s="64"/>
      <c r="P140" s="64"/>
      <c r="Q140" s="64"/>
      <c r="R140" s="64"/>
      <c r="S140" s="64"/>
      <c r="T140" s="68"/>
      <c r="U140" s="64"/>
      <c r="V140" s="64"/>
      <c r="W140" s="68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</row>
    <row r="141" spans="6:48">
      <c r="F141" s="63"/>
      <c r="G141" s="63"/>
      <c r="H141" s="64"/>
      <c r="I141" s="64"/>
      <c r="J141" s="65"/>
      <c r="K141" s="64"/>
      <c r="L141" s="64"/>
      <c r="M141" s="64"/>
      <c r="N141" s="64"/>
      <c r="O141" s="64"/>
      <c r="P141" s="64"/>
      <c r="Q141" s="64"/>
      <c r="R141" s="64"/>
      <c r="S141" s="64"/>
      <c r="T141" s="68"/>
      <c r="U141" s="64"/>
      <c r="V141" s="64"/>
      <c r="W141" s="68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</row>
    <row r="142" spans="6:48">
      <c r="F142" s="63"/>
      <c r="G142" s="63"/>
      <c r="H142" s="64"/>
      <c r="I142" s="64"/>
      <c r="J142" s="65"/>
      <c r="K142" s="64"/>
      <c r="L142" s="64"/>
      <c r="M142" s="64"/>
      <c r="N142" s="64"/>
      <c r="O142" s="64"/>
      <c r="P142" s="64"/>
      <c r="Q142" s="64"/>
      <c r="R142" s="64"/>
      <c r="S142" s="64"/>
      <c r="T142" s="68"/>
      <c r="U142" s="64"/>
      <c r="V142" s="64"/>
      <c r="W142" s="68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</row>
    <row r="143" spans="6:48">
      <c r="F143" s="63"/>
      <c r="G143" s="63"/>
      <c r="H143" s="64"/>
      <c r="I143" s="64"/>
      <c r="J143" s="65"/>
      <c r="K143" s="64"/>
      <c r="L143" s="64"/>
      <c r="M143" s="64"/>
      <c r="N143" s="64"/>
      <c r="O143" s="64"/>
      <c r="P143" s="64"/>
      <c r="Q143" s="64"/>
      <c r="R143" s="64"/>
      <c r="S143" s="64"/>
      <c r="T143" s="68"/>
      <c r="U143" s="64"/>
      <c r="V143" s="64"/>
      <c r="W143" s="68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</row>
    <row r="144" spans="6:48">
      <c r="F144" s="63"/>
      <c r="G144" s="63"/>
      <c r="H144" s="64"/>
      <c r="I144" s="64"/>
      <c r="J144" s="65"/>
      <c r="K144" s="64"/>
      <c r="L144" s="64"/>
      <c r="M144" s="64"/>
      <c r="N144" s="64"/>
      <c r="O144" s="64"/>
      <c r="P144" s="64"/>
      <c r="Q144" s="64"/>
      <c r="R144" s="64"/>
      <c r="S144" s="64"/>
      <c r="T144" s="68"/>
      <c r="U144" s="64"/>
      <c r="V144" s="64"/>
      <c r="W144" s="68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</row>
    <row r="145" spans="6:48">
      <c r="F145" s="63"/>
      <c r="G145" s="63"/>
      <c r="H145" s="64"/>
      <c r="I145" s="64"/>
      <c r="J145" s="65"/>
      <c r="K145" s="64"/>
      <c r="L145" s="64"/>
      <c r="M145" s="64"/>
      <c r="N145" s="64"/>
      <c r="O145" s="64"/>
      <c r="P145" s="64"/>
      <c r="Q145" s="64"/>
      <c r="R145" s="64"/>
      <c r="S145" s="64"/>
      <c r="T145" s="68"/>
      <c r="U145" s="64"/>
      <c r="V145" s="64"/>
      <c r="W145" s="68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</row>
    <row r="146" spans="6:48">
      <c r="F146" s="63"/>
      <c r="G146" s="63"/>
      <c r="H146" s="64"/>
      <c r="I146" s="64"/>
      <c r="J146" s="65"/>
      <c r="K146" s="64"/>
      <c r="L146" s="64"/>
      <c r="M146" s="64"/>
      <c r="N146" s="64"/>
      <c r="O146" s="64"/>
      <c r="P146" s="64"/>
      <c r="Q146" s="64"/>
      <c r="R146" s="64"/>
      <c r="S146" s="64"/>
      <c r="T146" s="68"/>
      <c r="U146" s="64"/>
      <c r="V146" s="64"/>
      <c r="W146" s="68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</row>
    <row r="147" spans="6:48">
      <c r="F147" s="63"/>
      <c r="G147" s="63"/>
      <c r="H147" s="64"/>
      <c r="I147" s="64"/>
      <c r="J147" s="65"/>
      <c r="K147" s="64"/>
      <c r="L147" s="64"/>
      <c r="M147" s="64"/>
      <c r="N147" s="64"/>
      <c r="O147" s="64"/>
      <c r="P147" s="64"/>
      <c r="Q147" s="64"/>
      <c r="R147" s="64"/>
      <c r="S147" s="64"/>
      <c r="T147" s="68"/>
      <c r="U147" s="64"/>
      <c r="V147" s="64"/>
      <c r="W147" s="68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</row>
    <row r="148" spans="6:48">
      <c r="F148" s="63"/>
      <c r="G148" s="63"/>
      <c r="H148" s="64"/>
      <c r="I148" s="64"/>
      <c r="J148" s="65"/>
      <c r="K148" s="64"/>
      <c r="L148" s="64"/>
      <c r="M148" s="64"/>
      <c r="N148" s="64"/>
      <c r="O148" s="64"/>
      <c r="P148" s="64"/>
      <c r="Q148" s="64"/>
      <c r="R148" s="64"/>
      <c r="S148" s="64"/>
      <c r="T148" s="68"/>
      <c r="U148" s="64"/>
      <c r="V148" s="64"/>
      <c r="W148" s="68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</row>
    <row r="149" spans="6:48">
      <c r="F149" s="63"/>
      <c r="G149" s="63"/>
      <c r="H149" s="64"/>
      <c r="I149" s="64"/>
      <c r="J149" s="65"/>
      <c r="K149" s="64"/>
      <c r="L149" s="64"/>
      <c r="M149" s="64"/>
      <c r="N149" s="64"/>
      <c r="O149" s="64"/>
      <c r="P149" s="64"/>
      <c r="Q149" s="64"/>
      <c r="R149" s="64"/>
      <c r="S149" s="64"/>
      <c r="T149" s="68"/>
      <c r="U149" s="64"/>
      <c r="V149" s="64"/>
      <c r="W149" s="68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</row>
    <row r="150" spans="6:48">
      <c r="F150" s="63"/>
      <c r="G150" s="63"/>
      <c r="H150" s="64"/>
      <c r="I150" s="64"/>
      <c r="J150" s="65"/>
      <c r="K150" s="64"/>
      <c r="L150" s="64"/>
      <c r="M150" s="64"/>
      <c r="N150" s="64"/>
      <c r="O150" s="64"/>
      <c r="P150" s="64"/>
      <c r="Q150" s="64"/>
      <c r="R150" s="64"/>
      <c r="S150" s="64"/>
      <c r="T150" s="68"/>
      <c r="U150" s="64"/>
      <c r="V150" s="64"/>
      <c r="W150" s="68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</row>
    <row r="151" spans="6:48">
      <c r="F151" s="63"/>
      <c r="G151" s="63"/>
      <c r="H151" s="64"/>
      <c r="I151" s="64"/>
      <c r="J151" s="65"/>
      <c r="K151" s="64"/>
      <c r="L151" s="64"/>
      <c r="M151" s="64"/>
      <c r="N151" s="64"/>
      <c r="O151" s="64"/>
      <c r="P151" s="64"/>
      <c r="Q151" s="64"/>
      <c r="R151" s="64"/>
      <c r="S151" s="64"/>
      <c r="T151" s="68"/>
      <c r="U151" s="64"/>
      <c r="V151" s="64"/>
      <c r="W151" s="68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</row>
    <row r="152" spans="6:48">
      <c r="F152" s="63"/>
      <c r="G152" s="63"/>
      <c r="H152" s="64"/>
      <c r="I152" s="64"/>
      <c r="J152" s="65"/>
      <c r="K152" s="64"/>
      <c r="L152" s="64"/>
      <c r="M152" s="64"/>
      <c r="N152" s="64"/>
      <c r="O152" s="64"/>
      <c r="P152" s="64"/>
      <c r="Q152" s="64"/>
      <c r="R152" s="64"/>
      <c r="S152" s="64"/>
      <c r="T152" s="68"/>
      <c r="U152" s="64"/>
      <c r="V152" s="64"/>
      <c r="W152" s="68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</row>
    <row r="153" spans="6:48">
      <c r="F153" s="63"/>
      <c r="G153" s="63"/>
      <c r="H153" s="64"/>
      <c r="I153" s="64"/>
      <c r="J153" s="65"/>
      <c r="K153" s="64"/>
      <c r="L153" s="64"/>
      <c r="M153" s="64"/>
      <c r="N153" s="64"/>
      <c r="O153" s="64"/>
      <c r="P153" s="64"/>
      <c r="Q153" s="64"/>
      <c r="R153" s="64"/>
      <c r="S153" s="64"/>
      <c r="T153" s="68"/>
      <c r="U153" s="64"/>
      <c r="V153" s="64"/>
      <c r="W153" s="68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</row>
    <row r="154" spans="6:48">
      <c r="F154" s="63"/>
      <c r="G154" s="63"/>
      <c r="H154" s="64"/>
      <c r="I154" s="64"/>
      <c r="J154" s="65"/>
      <c r="K154" s="64"/>
      <c r="L154" s="64"/>
      <c r="M154" s="64"/>
      <c r="N154" s="64"/>
      <c r="O154" s="64"/>
      <c r="P154" s="64"/>
      <c r="Q154" s="64"/>
      <c r="R154" s="64"/>
      <c r="S154" s="64"/>
      <c r="T154" s="68"/>
      <c r="U154" s="64"/>
      <c r="V154" s="64"/>
      <c r="W154" s="68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</row>
    <row r="155" spans="6:48">
      <c r="F155" s="63"/>
      <c r="G155" s="63"/>
      <c r="H155" s="64"/>
      <c r="I155" s="64"/>
      <c r="J155" s="65"/>
      <c r="K155" s="64"/>
      <c r="L155" s="64"/>
      <c r="M155" s="64"/>
      <c r="N155" s="64"/>
      <c r="O155" s="64"/>
      <c r="P155" s="64"/>
      <c r="Q155" s="64"/>
      <c r="R155" s="64"/>
      <c r="S155" s="64"/>
      <c r="T155" s="68"/>
      <c r="U155" s="64"/>
      <c r="V155" s="64"/>
      <c r="W155" s="68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</row>
    <row r="156" spans="6:48">
      <c r="F156" s="63"/>
      <c r="G156" s="63"/>
      <c r="H156" s="64"/>
      <c r="I156" s="64"/>
      <c r="J156" s="65"/>
      <c r="K156" s="64"/>
      <c r="L156" s="64"/>
      <c r="M156" s="64"/>
      <c r="N156" s="64"/>
      <c r="O156" s="64"/>
      <c r="P156" s="64"/>
      <c r="Q156" s="64"/>
      <c r="R156" s="64"/>
      <c r="S156" s="64"/>
      <c r="T156" s="68"/>
      <c r="U156" s="64"/>
      <c r="V156" s="64"/>
      <c r="W156" s="68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</row>
    <row r="157" spans="6:48">
      <c r="F157" s="63"/>
      <c r="G157" s="63"/>
      <c r="H157" s="64"/>
      <c r="I157" s="64"/>
      <c r="J157" s="65"/>
      <c r="K157" s="64"/>
      <c r="L157" s="64"/>
      <c r="M157" s="64"/>
      <c r="N157" s="64"/>
      <c r="O157" s="64"/>
      <c r="P157" s="64"/>
      <c r="Q157" s="64"/>
      <c r="R157" s="64"/>
      <c r="S157" s="64"/>
      <c r="T157" s="68"/>
      <c r="U157" s="64"/>
      <c r="V157" s="64"/>
      <c r="W157" s="68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</row>
    <row r="158" spans="6:48">
      <c r="F158" s="63"/>
      <c r="G158" s="63"/>
      <c r="H158" s="64"/>
      <c r="I158" s="64"/>
      <c r="J158" s="65"/>
      <c r="K158" s="64"/>
      <c r="L158" s="64"/>
      <c r="M158" s="64"/>
      <c r="N158" s="64"/>
      <c r="O158" s="64"/>
      <c r="P158" s="64"/>
      <c r="Q158" s="64"/>
      <c r="R158" s="64"/>
      <c r="S158" s="64"/>
      <c r="T158" s="68"/>
      <c r="U158" s="64"/>
      <c r="V158" s="64"/>
      <c r="W158" s="68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</row>
    <row r="159" spans="6:48">
      <c r="F159" s="63"/>
      <c r="G159" s="63"/>
      <c r="H159" s="64"/>
      <c r="I159" s="64"/>
      <c r="J159" s="65"/>
      <c r="K159" s="64"/>
      <c r="L159" s="64"/>
      <c r="M159" s="64"/>
      <c r="N159" s="64"/>
      <c r="O159" s="64"/>
      <c r="P159" s="64"/>
      <c r="Q159" s="64"/>
      <c r="R159" s="64"/>
      <c r="S159" s="64"/>
      <c r="T159" s="68"/>
      <c r="U159" s="64"/>
      <c r="V159" s="64"/>
      <c r="W159" s="68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</row>
    <row r="160" spans="6:48">
      <c r="F160" s="63"/>
      <c r="G160" s="63"/>
      <c r="H160" s="64"/>
      <c r="I160" s="64"/>
      <c r="J160" s="65"/>
      <c r="K160" s="64"/>
      <c r="L160" s="64"/>
      <c r="M160" s="64"/>
      <c r="N160" s="64"/>
      <c r="O160" s="64"/>
      <c r="P160" s="64"/>
      <c r="Q160" s="64"/>
      <c r="R160" s="64"/>
      <c r="S160" s="64"/>
      <c r="T160" s="68"/>
      <c r="U160" s="64"/>
      <c r="V160" s="64"/>
      <c r="W160" s="68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</row>
    <row r="161" spans="6:48">
      <c r="F161" s="63"/>
      <c r="G161" s="63"/>
      <c r="H161" s="64"/>
      <c r="I161" s="64"/>
      <c r="J161" s="65"/>
      <c r="K161" s="64"/>
      <c r="L161" s="64"/>
      <c r="M161" s="64"/>
      <c r="N161" s="64"/>
      <c r="O161" s="64"/>
      <c r="P161" s="64"/>
      <c r="Q161" s="64"/>
      <c r="R161" s="64"/>
      <c r="S161" s="64"/>
      <c r="T161" s="68"/>
      <c r="U161" s="64"/>
      <c r="V161" s="64"/>
      <c r="W161" s="68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</row>
    <row r="162" spans="6:48">
      <c r="F162" s="63"/>
      <c r="G162" s="63"/>
      <c r="H162" s="64"/>
      <c r="I162" s="64"/>
      <c r="J162" s="65"/>
      <c r="K162" s="64"/>
      <c r="L162" s="64"/>
      <c r="M162" s="64"/>
      <c r="N162" s="64"/>
      <c r="O162" s="64"/>
      <c r="P162" s="64"/>
      <c r="Q162" s="64"/>
      <c r="R162" s="64"/>
      <c r="S162" s="64"/>
      <c r="T162" s="68"/>
      <c r="U162" s="64"/>
      <c r="V162" s="64"/>
      <c r="W162" s="68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</row>
    <row r="163" spans="6:48">
      <c r="F163" s="63"/>
      <c r="G163" s="63"/>
      <c r="H163" s="64"/>
      <c r="I163" s="64"/>
      <c r="J163" s="65"/>
      <c r="K163" s="64"/>
      <c r="L163" s="64"/>
      <c r="M163" s="64"/>
      <c r="N163" s="64"/>
      <c r="O163" s="64"/>
      <c r="P163" s="64"/>
      <c r="Q163" s="64"/>
      <c r="R163" s="64"/>
      <c r="S163" s="64"/>
      <c r="T163" s="68"/>
      <c r="U163" s="64"/>
      <c r="V163" s="64"/>
      <c r="W163" s="68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</row>
    <row r="164" spans="6:48">
      <c r="F164" s="63"/>
      <c r="G164" s="63"/>
      <c r="H164" s="64"/>
      <c r="I164" s="64"/>
      <c r="J164" s="65"/>
      <c r="K164" s="64"/>
      <c r="L164" s="64"/>
      <c r="M164" s="64"/>
      <c r="N164" s="64"/>
      <c r="O164" s="64"/>
      <c r="P164" s="64"/>
      <c r="Q164" s="64"/>
      <c r="R164" s="64"/>
      <c r="S164" s="64"/>
      <c r="T164" s="68"/>
      <c r="U164" s="64"/>
      <c r="V164" s="64"/>
      <c r="W164" s="68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</row>
    <row r="165" spans="6:48">
      <c r="F165" s="63"/>
      <c r="G165" s="63"/>
      <c r="H165" s="64"/>
      <c r="I165" s="64"/>
      <c r="J165" s="65"/>
      <c r="K165" s="64"/>
      <c r="L165" s="64"/>
      <c r="M165" s="64"/>
      <c r="N165" s="64"/>
      <c r="O165" s="64"/>
      <c r="P165" s="64"/>
      <c r="Q165" s="64"/>
      <c r="R165" s="64"/>
      <c r="S165" s="64"/>
      <c r="T165" s="68"/>
      <c r="U165" s="64"/>
      <c r="V165" s="64"/>
      <c r="W165" s="68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</row>
    <row r="166" spans="6:48">
      <c r="F166" s="63"/>
      <c r="G166" s="63"/>
      <c r="H166" s="64"/>
      <c r="I166" s="64"/>
      <c r="J166" s="65"/>
      <c r="K166" s="64"/>
      <c r="L166" s="64"/>
      <c r="M166" s="64"/>
      <c r="N166" s="64"/>
      <c r="O166" s="64"/>
      <c r="P166" s="64"/>
      <c r="Q166" s="64"/>
      <c r="R166" s="64"/>
      <c r="S166" s="64"/>
      <c r="T166" s="68"/>
      <c r="U166" s="64"/>
      <c r="V166" s="64"/>
      <c r="W166" s="68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</row>
    <row r="167" spans="6:48">
      <c r="F167" s="63"/>
      <c r="G167" s="63"/>
      <c r="H167" s="64"/>
      <c r="I167" s="64"/>
      <c r="J167" s="65"/>
      <c r="K167" s="64"/>
      <c r="L167" s="64"/>
      <c r="M167" s="64"/>
      <c r="N167" s="64"/>
      <c r="O167" s="64"/>
      <c r="P167" s="64"/>
      <c r="Q167" s="64"/>
      <c r="R167" s="64"/>
      <c r="S167" s="64"/>
      <c r="T167" s="68"/>
      <c r="U167" s="64"/>
      <c r="V167" s="64"/>
      <c r="W167" s="68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</row>
    <row r="168" spans="6:48">
      <c r="F168" s="63"/>
      <c r="G168" s="63"/>
      <c r="H168" s="64"/>
      <c r="I168" s="64"/>
      <c r="J168" s="65"/>
      <c r="K168" s="64"/>
      <c r="L168" s="64"/>
      <c r="M168" s="64"/>
      <c r="N168" s="64"/>
      <c r="O168" s="64"/>
      <c r="P168" s="64"/>
      <c r="Q168" s="64"/>
      <c r="R168" s="64"/>
      <c r="S168" s="64"/>
      <c r="T168" s="68"/>
      <c r="U168" s="64"/>
      <c r="V168" s="64"/>
      <c r="W168" s="68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</row>
    <row r="169" spans="6:48">
      <c r="F169" s="63"/>
      <c r="G169" s="63"/>
      <c r="H169" s="64"/>
      <c r="I169" s="64"/>
      <c r="J169" s="65"/>
      <c r="K169" s="64"/>
      <c r="L169" s="64"/>
      <c r="M169" s="64"/>
      <c r="N169" s="64"/>
      <c r="O169" s="64"/>
      <c r="P169" s="64"/>
      <c r="Q169" s="64"/>
      <c r="R169" s="64"/>
      <c r="S169" s="64"/>
      <c r="T169" s="68"/>
      <c r="U169" s="64"/>
      <c r="V169" s="64"/>
      <c r="W169" s="68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</row>
    <row r="170" spans="6:48">
      <c r="F170" s="63"/>
      <c r="G170" s="63"/>
      <c r="H170" s="64"/>
      <c r="I170" s="64"/>
      <c r="J170" s="65"/>
      <c r="K170" s="64"/>
      <c r="L170" s="64"/>
      <c r="M170" s="64"/>
      <c r="N170" s="64"/>
      <c r="O170" s="64"/>
      <c r="P170" s="64"/>
      <c r="Q170" s="64"/>
      <c r="R170" s="64"/>
      <c r="S170" s="64"/>
      <c r="T170" s="68"/>
      <c r="U170" s="64"/>
      <c r="V170" s="64"/>
      <c r="W170" s="68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</row>
    <row r="171" spans="6:48">
      <c r="F171" s="63"/>
      <c r="G171" s="63"/>
      <c r="H171" s="64"/>
      <c r="I171" s="64"/>
      <c r="J171" s="65"/>
      <c r="K171" s="64"/>
      <c r="L171" s="64"/>
      <c r="M171" s="64"/>
      <c r="N171" s="64"/>
      <c r="O171" s="64"/>
      <c r="P171" s="64"/>
      <c r="Q171" s="64"/>
      <c r="R171" s="64"/>
      <c r="S171" s="64"/>
      <c r="T171" s="68"/>
      <c r="U171" s="64"/>
      <c r="V171" s="64"/>
      <c r="W171" s="68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</row>
    <row r="172" spans="6:48">
      <c r="F172" s="63"/>
      <c r="G172" s="63"/>
      <c r="H172" s="64"/>
      <c r="I172" s="64"/>
      <c r="J172" s="65"/>
      <c r="K172" s="64"/>
      <c r="L172" s="64"/>
      <c r="M172" s="64"/>
      <c r="N172" s="64"/>
      <c r="O172" s="64"/>
      <c r="P172" s="64"/>
      <c r="Q172" s="64"/>
      <c r="R172" s="64"/>
      <c r="S172" s="64"/>
      <c r="T172" s="68"/>
      <c r="U172" s="64"/>
      <c r="V172" s="64"/>
      <c r="W172" s="68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</row>
    <row r="173" spans="6:48">
      <c r="F173" s="63"/>
      <c r="G173" s="63"/>
      <c r="H173" s="64"/>
      <c r="I173" s="64"/>
      <c r="J173" s="65"/>
      <c r="K173" s="64"/>
      <c r="L173" s="64"/>
      <c r="M173" s="64"/>
      <c r="N173" s="64"/>
      <c r="O173" s="64"/>
      <c r="P173" s="64"/>
      <c r="Q173" s="64"/>
      <c r="R173" s="64"/>
      <c r="S173" s="64"/>
      <c r="T173" s="68"/>
      <c r="U173" s="64"/>
      <c r="V173" s="64"/>
      <c r="W173" s="68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</row>
    <row r="174" spans="6:48">
      <c r="F174" s="63"/>
      <c r="G174" s="63"/>
      <c r="H174" s="64"/>
      <c r="I174" s="64"/>
      <c r="J174" s="65"/>
      <c r="K174" s="64"/>
      <c r="L174" s="64"/>
      <c r="M174" s="64"/>
      <c r="N174" s="64"/>
      <c r="O174" s="64"/>
      <c r="P174" s="64"/>
      <c r="Q174" s="64"/>
      <c r="R174" s="64"/>
      <c r="S174" s="64"/>
      <c r="T174" s="68"/>
      <c r="U174" s="64"/>
      <c r="V174" s="64"/>
      <c r="W174" s="68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</row>
    <row r="175" spans="6:48">
      <c r="F175" s="63"/>
      <c r="G175" s="63"/>
      <c r="H175" s="64"/>
      <c r="I175" s="64"/>
      <c r="J175" s="65"/>
      <c r="K175" s="64"/>
      <c r="L175" s="64"/>
      <c r="M175" s="64"/>
      <c r="N175" s="64"/>
      <c r="O175" s="64"/>
      <c r="P175" s="64"/>
      <c r="Q175" s="64"/>
      <c r="R175" s="64"/>
      <c r="S175" s="64"/>
      <c r="T175" s="68"/>
      <c r="U175" s="64"/>
      <c r="V175" s="64"/>
      <c r="W175" s="68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</row>
    <row r="176" spans="6:48">
      <c r="F176" s="63"/>
      <c r="G176" s="63"/>
      <c r="H176" s="64"/>
      <c r="I176" s="64"/>
      <c r="J176" s="65"/>
      <c r="K176" s="64"/>
      <c r="L176" s="64"/>
      <c r="M176" s="64"/>
      <c r="N176" s="64"/>
      <c r="O176" s="64"/>
      <c r="P176" s="64"/>
      <c r="Q176" s="64"/>
      <c r="R176" s="64"/>
      <c r="S176" s="64"/>
      <c r="T176" s="68"/>
      <c r="U176" s="64"/>
      <c r="V176" s="64"/>
      <c r="W176" s="68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  <c r="AV176" s="64"/>
    </row>
    <row r="177" spans="6:48">
      <c r="F177" s="63"/>
      <c r="G177" s="63"/>
      <c r="H177" s="64"/>
      <c r="I177" s="64"/>
      <c r="J177" s="65"/>
      <c r="K177" s="64"/>
      <c r="L177" s="64"/>
      <c r="M177" s="64"/>
      <c r="N177" s="64"/>
      <c r="O177" s="64"/>
      <c r="P177" s="64"/>
      <c r="Q177" s="64"/>
      <c r="R177" s="64"/>
      <c r="S177" s="64"/>
      <c r="T177" s="68"/>
      <c r="U177" s="64"/>
      <c r="V177" s="64"/>
      <c r="W177" s="68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</row>
    <row r="178" spans="6:48">
      <c r="F178" s="63"/>
      <c r="G178" s="63"/>
      <c r="H178" s="64"/>
      <c r="I178" s="64"/>
      <c r="J178" s="65"/>
      <c r="K178" s="64"/>
      <c r="L178" s="64"/>
      <c r="M178" s="64"/>
      <c r="N178" s="64"/>
      <c r="O178" s="64"/>
      <c r="P178" s="64"/>
      <c r="Q178" s="64"/>
      <c r="R178" s="64"/>
      <c r="S178" s="64"/>
      <c r="T178" s="68"/>
      <c r="U178" s="64"/>
      <c r="V178" s="64"/>
      <c r="W178" s="68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</row>
    <row r="179" spans="6:48">
      <c r="F179" s="63"/>
      <c r="G179" s="63"/>
      <c r="H179" s="64"/>
      <c r="I179" s="64"/>
      <c r="J179" s="65"/>
      <c r="K179" s="64"/>
      <c r="L179" s="64"/>
      <c r="M179" s="64"/>
      <c r="N179" s="64"/>
      <c r="O179" s="64"/>
      <c r="P179" s="64"/>
      <c r="Q179" s="64"/>
      <c r="R179" s="64"/>
      <c r="S179" s="64"/>
      <c r="T179" s="68"/>
      <c r="U179" s="64"/>
      <c r="V179" s="64"/>
      <c r="W179" s="68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</row>
    <row r="180" spans="6:48">
      <c r="F180" s="63"/>
      <c r="G180" s="63"/>
      <c r="H180" s="64"/>
      <c r="I180" s="64"/>
      <c r="J180" s="65"/>
      <c r="K180" s="64"/>
      <c r="L180" s="64"/>
      <c r="M180" s="64"/>
      <c r="N180" s="64"/>
      <c r="O180" s="64"/>
      <c r="P180" s="64"/>
      <c r="Q180" s="64"/>
      <c r="R180" s="64"/>
      <c r="S180" s="64"/>
      <c r="T180" s="68"/>
      <c r="U180" s="64"/>
      <c r="V180" s="64"/>
      <c r="W180" s="68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</row>
    <row r="181" spans="6:48">
      <c r="F181" s="63"/>
      <c r="G181" s="63"/>
      <c r="H181" s="64"/>
      <c r="I181" s="64"/>
      <c r="J181" s="65"/>
      <c r="K181" s="64"/>
      <c r="L181" s="64"/>
      <c r="M181" s="64"/>
      <c r="N181" s="64"/>
      <c r="O181" s="64"/>
      <c r="P181" s="64"/>
      <c r="Q181" s="64"/>
      <c r="R181" s="64"/>
      <c r="S181" s="64"/>
      <c r="T181" s="68"/>
      <c r="U181" s="64"/>
      <c r="V181" s="64"/>
      <c r="W181" s="68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  <c r="AV181" s="64"/>
    </row>
    <row r="182" spans="6:48">
      <c r="F182" s="63"/>
      <c r="G182" s="63"/>
      <c r="H182" s="64"/>
      <c r="I182" s="64"/>
      <c r="J182" s="65"/>
      <c r="K182" s="64"/>
      <c r="L182" s="64"/>
      <c r="M182" s="64"/>
      <c r="N182" s="64"/>
      <c r="O182" s="64"/>
      <c r="P182" s="64"/>
      <c r="Q182" s="64"/>
      <c r="R182" s="64"/>
      <c r="S182" s="64"/>
      <c r="T182" s="68"/>
      <c r="U182" s="64"/>
      <c r="V182" s="64"/>
      <c r="W182" s="68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</row>
    <row r="183" spans="6:48">
      <c r="F183" s="63"/>
      <c r="G183" s="63"/>
      <c r="H183" s="64"/>
      <c r="I183" s="64"/>
      <c r="J183" s="65"/>
      <c r="K183" s="64"/>
      <c r="L183" s="64"/>
      <c r="M183" s="64"/>
      <c r="N183" s="64"/>
      <c r="O183" s="64"/>
      <c r="P183" s="64"/>
      <c r="Q183" s="64"/>
      <c r="R183" s="64"/>
      <c r="S183" s="64"/>
      <c r="T183" s="68"/>
      <c r="U183" s="64"/>
      <c r="V183" s="64"/>
      <c r="W183" s="68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</row>
    <row r="184" spans="6:48">
      <c r="F184" s="63"/>
      <c r="G184" s="63"/>
      <c r="H184" s="64"/>
      <c r="I184" s="64"/>
      <c r="J184" s="65"/>
      <c r="K184" s="64"/>
      <c r="L184" s="64"/>
      <c r="M184" s="64"/>
      <c r="N184" s="64"/>
      <c r="O184" s="64"/>
      <c r="P184" s="64"/>
      <c r="Q184" s="64"/>
      <c r="R184" s="64"/>
      <c r="S184" s="64"/>
      <c r="T184" s="68"/>
      <c r="U184" s="64"/>
      <c r="V184" s="64"/>
      <c r="W184" s="68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</row>
    <row r="185" spans="6:48">
      <c r="F185" s="63"/>
      <c r="G185" s="63"/>
      <c r="H185" s="64"/>
      <c r="I185" s="64"/>
      <c r="J185" s="65"/>
      <c r="K185" s="64"/>
      <c r="L185" s="64"/>
      <c r="M185" s="64"/>
      <c r="N185" s="64"/>
      <c r="O185" s="64"/>
      <c r="P185" s="64"/>
      <c r="Q185" s="64"/>
      <c r="R185" s="64"/>
      <c r="S185" s="64"/>
      <c r="T185" s="68"/>
      <c r="U185" s="64"/>
      <c r="V185" s="64"/>
      <c r="W185" s="68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</row>
    <row r="186" spans="6:48">
      <c r="F186" s="63"/>
      <c r="G186" s="63"/>
      <c r="H186" s="64"/>
      <c r="I186" s="64"/>
      <c r="J186" s="65"/>
      <c r="K186" s="64"/>
      <c r="L186" s="64"/>
      <c r="M186" s="64"/>
      <c r="N186" s="64"/>
      <c r="O186" s="64"/>
      <c r="P186" s="64"/>
      <c r="Q186" s="64"/>
      <c r="R186" s="64"/>
      <c r="S186" s="64"/>
      <c r="T186" s="68"/>
      <c r="U186" s="64"/>
      <c r="V186" s="64"/>
      <c r="W186" s="68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</row>
    <row r="187" spans="6:48">
      <c r="F187" s="63"/>
      <c r="G187" s="63"/>
      <c r="H187" s="64"/>
      <c r="I187" s="64"/>
      <c r="J187" s="65"/>
      <c r="K187" s="64"/>
      <c r="L187" s="64"/>
      <c r="M187" s="64"/>
      <c r="N187" s="64"/>
      <c r="O187" s="64"/>
      <c r="P187" s="64"/>
      <c r="Q187" s="64"/>
      <c r="R187" s="64"/>
      <c r="S187" s="64"/>
      <c r="T187" s="68"/>
      <c r="U187" s="64"/>
      <c r="V187" s="64"/>
      <c r="W187" s="68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</row>
    <row r="188" spans="6:48">
      <c r="F188" s="63"/>
      <c r="G188" s="63"/>
      <c r="H188" s="64"/>
      <c r="I188" s="64"/>
      <c r="J188" s="65"/>
      <c r="K188" s="64"/>
      <c r="L188" s="64"/>
      <c r="M188" s="64"/>
      <c r="N188" s="64"/>
      <c r="O188" s="64"/>
      <c r="P188" s="64"/>
      <c r="Q188" s="64"/>
      <c r="R188" s="64"/>
      <c r="S188" s="64"/>
      <c r="T188" s="68"/>
      <c r="U188" s="64"/>
      <c r="V188" s="64"/>
      <c r="W188" s="68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</row>
    <row r="189" spans="6:48">
      <c r="F189" s="63"/>
      <c r="G189" s="63"/>
      <c r="H189" s="64"/>
      <c r="I189" s="64"/>
      <c r="J189" s="65"/>
      <c r="K189" s="64"/>
      <c r="L189" s="64"/>
      <c r="M189" s="64"/>
      <c r="N189" s="64"/>
      <c r="O189" s="64"/>
      <c r="P189" s="64"/>
      <c r="Q189" s="64"/>
      <c r="R189" s="64"/>
      <c r="S189" s="64"/>
      <c r="T189" s="68"/>
      <c r="U189" s="64"/>
      <c r="V189" s="64"/>
      <c r="W189" s="68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</row>
    <row r="190" spans="6:48">
      <c r="F190" s="63"/>
      <c r="G190" s="63"/>
      <c r="H190" s="64"/>
      <c r="I190" s="64"/>
      <c r="J190" s="65"/>
      <c r="K190" s="64"/>
      <c r="L190" s="64"/>
      <c r="M190" s="64"/>
      <c r="N190" s="64"/>
      <c r="O190" s="64"/>
      <c r="P190" s="64"/>
      <c r="Q190" s="64"/>
      <c r="R190" s="64"/>
      <c r="S190" s="64"/>
      <c r="T190" s="68"/>
      <c r="U190" s="64"/>
      <c r="V190" s="64"/>
      <c r="W190" s="68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</row>
    <row r="191" spans="6:48">
      <c r="F191" s="63"/>
      <c r="G191" s="63"/>
      <c r="H191" s="64"/>
      <c r="I191" s="64"/>
      <c r="J191" s="65"/>
      <c r="K191" s="64"/>
      <c r="L191" s="64"/>
      <c r="M191" s="64"/>
      <c r="N191" s="64"/>
      <c r="O191" s="64"/>
      <c r="P191" s="64"/>
      <c r="Q191" s="64"/>
      <c r="R191" s="64"/>
      <c r="S191" s="64"/>
      <c r="T191" s="68"/>
      <c r="U191" s="64"/>
      <c r="V191" s="64"/>
      <c r="W191" s="68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</row>
    <row r="192" spans="6:48">
      <c r="F192" s="63"/>
      <c r="G192" s="63"/>
      <c r="H192" s="64"/>
      <c r="I192" s="64"/>
      <c r="J192" s="65"/>
      <c r="K192" s="64"/>
      <c r="L192" s="64"/>
      <c r="M192" s="64"/>
      <c r="N192" s="64"/>
      <c r="O192" s="64"/>
      <c r="P192" s="64"/>
      <c r="Q192" s="64"/>
      <c r="R192" s="64"/>
      <c r="S192" s="64"/>
      <c r="T192" s="68"/>
      <c r="U192" s="64"/>
      <c r="V192" s="64"/>
      <c r="W192" s="68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</row>
    <row r="193" spans="6:48">
      <c r="F193" s="63"/>
      <c r="G193" s="63"/>
      <c r="H193" s="64"/>
      <c r="I193" s="64"/>
      <c r="J193" s="65"/>
      <c r="K193" s="64"/>
      <c r="L193" s="64"/>
      <c r="M193" s="64"/>
      <c r="N193" s="64"/>
      <c r="O193" s="64"/>
      <c r="P193" s="64"/>
      <c r="Q193" s="64"/>
      <c r="R193" s="64"/>
      <c r="S193" s="64"/>
      <c r="T193" s="68"/>
      <c r="U193" s="64"/>
      <c r="V193" s="64"/>
      <c r="W193" s="68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</row>
    <row r="194" spans="6:48">
      <c r="F194" s="63"/>
      <c r="G194" s="63"/>
      <c r="H194" s="64"/>
      <c r="I194" s="64"/>
      <c r="J194" s="65"/>
      <c r="K194" s="64"/>
      <c r="L194" s="64"/>
      <c r="M194" s="64"/>
      <c r="N194" s="64"/>
      <c r="O194" s="64"/>
      <c r="P194" s="64"/>
      <c r="Q194" s="64"/>
      <c r="R194" s="64"/>
      <c r="S194" s="64"/>
      <c r="T194" s="68"/>
      <c r="U194" s="64"/>
      <c r="V194" s="64"/>
      <c r="W194" s="68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</row>
    <row r="195" spans="6:48">
      <c r="F195" s="63"/>
      <c r="G195" s="63"/>
      <c r="H195" s="64"/>
      <c r="I195" s="64"/>
      <c r="J195" s="65"/>
      <c r="K195" s="64"/>
      <c r="L195" s="64"/>
      <c r="M195" s="64"/>
      <c r="N195" s="64"/>
      <c r="O195" s="64"/>
      <c r="P195" s="64"/>
      <c r="Q195" s="64"/>
      <c r="R195" s="64"/>
      <c r="S195" s="64"/>
      <c r="T195" s="68"/>
      <c r="U195" s="64"/>
      <c r="V195" s="64"/>
      <c r="W195" s="68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</row>
    <row r="196" spans="6:48">
      <c r="F196" s="63"/>
      <c r="G196" s="63"/>
      <c r="H196" s="64"/>
      <c r="I196" s="64"/>
      <c r="J196" s="65"/>
      <c r="K196" s="64"/>
      <c r="L196" s="64"/>
      <c r="M196" s="64"/>
      <c r="N196" s="64"/>
      <c r="O196" s="64"/>
      <c r="P196" s="64"/>
      <c r="Q196" s="64"/>
      <c r="R196" s="64"/>
      <c r="S196" s="64"/>
      <c r="T196" s="68"/>
      <c r="U196" s="64"/>
      <c r="V196" s="64"/>
      <c r="W196" s="68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</row>
    <row r="197" spans="6:48">
      <c r="F197" s="63"/>
      <c r="G197" s="63"/>
      <c r="H197" s="64"/>
      <c r="I197" s="64"/>
      <c r="J197" s="65"/>
      <c r="K197" s="64"/>
      <c r="L197" s="64"/>
      <c r="M197" s="64"/>
      <c r="N197" s="64"/>
      <c r="O197" s="64"/>
      <c r="P197" s="64"/>
      <c r="Q197" s="64"/>
      <c r="R197" s="64"/>
      <c r="S197" s="64"/>
      <c r="T197" s="68"/>
      <c r="U197" s="64"/>
      <c r="V197" s="64"/>
      <c r="W197" s="68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</row>
    <row r="198" spans="6:48">
      <c r="F198" s="63"/>
      <c r="G198" s="63"/>
      <c r="H198" s="64"/>
      <c r="I198" s="64"/>
      <c r="J198" s="65"/>
      <c r="K198" s="64"/>
      <c r="L198" s="64"/>
      <c r="M198" s="64"/>
      <c r="N198" s="64"/>
      <c r="O198" s="64"/>
      <c r="P198" s="64"/>
      <c r="Q198" s="64"/>
      <c r="R198" s="64"/>
      <c r="S198" s="64"/>
      <c r="T198" s="68"/>
      <c r="U198" s="64"/>
      <c r="V198" s="64"/>
      <c r="W198" s="68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</row>
    <row r="199" spans="6:48">
      <c r="F199" s="63"/>
      <c r="G199" s="63"/>
      <c r="H199" s="64"/>
      <c r="I199" s="64"/>
      <c r="J199" s="65"/>
      <c r="K199" s="64"/>
      <c r="L199" s="64"/>
      <c r="M199" s="64"/>
      <c r="N199" s="64"/>
      <c r="O199" s="64"/>
      <c r="P199" s="64"/>
      <c r="Q199" s="64"/>
      <c r="R199" s="64"/>
      <c r="S199" s="64"/>
      <c r="T199" s="68"/>
      <c r="U199" s="64"/>
      <c r="V199" s="64"/>
      <c r="W199" s="68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</row>
    <row r="200" spans="6:48">
      <c r="F200" s="63"/>
      <c r="G200" s="63"/>
      <c r="H200" s="64"/>
      <c r="I200" s="64"/>
      <c r="J200" s="65"/>
      <c r="K200" s="64"/>
      <c r="L200" s="64"/>
      <c r="M200" s="64"/>
      <c r="N200" s="64"/>
      <c r="O200" s="64"/>
      <c r="P200" s="64"/>
      <c r="Q200" s="64"/>
      <c r="R200" s="64"/>
      <c r="S200" s="64"/>
      <c r="T200" s="68"/>
      <c r="U200" s="64"/>
      <c r="V200" s="64"/>
      <c r="W200" s="68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</row>
    <row r="201" spans="6:48">
      <c r="F201" s="63"/>
      <c r="G201" s="63"/>
      <c r="H201" s="64"/>
      <c r="I201" s="64"/>
      <c r="J201" s="65"/>
      <c r="K201" s="64"/>
      <c r="L201" s="64"/>
      <c r="M201" s="64"/>
      <c r="N201" s="64"/>
      <c r="O201" s="64"/>
      <c r="P201" s="64"/>
      <c r="Q201" s="64"/>
      <c r="R201" s="64"/>
      <c r="S201" s="64"/>
      <c r="T201" s="68"/>
      <c r="U201" s="64"/>
      <c r="V201" s="64"/>
      <c r="W201" s="68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</row>
    <row r="202" spans="6:48">
      <c r="F202" s="63"/>
      <c r="G202" s="63"/>
      <c r="H202" s="64"/>
      <c r="I202" s="64"/>
      <c r="J202" s="65"/>
      <c r="K202" s="64"/>
      <c r="L202" s="64"/>
      <c r="M202" s="64"/>
      <c r="N202" s="64"/>
      <c r="O202" s="64"/>
      <c r="P202" s="64"/>
      <c r="Q202" s="64"/>
      <c r="R202" s="64"/>
      <c r="S202" s="64"/>
      <c r="T202" s="68"/>
      <c r="U202" s="64"/>
      <c r="V202" s="64"/>
      <c r="W202" s="68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</row>
    <row r="203" spans="6:48">
      <c r="F203" s="63"/>
      <c r="G203" s="63"/>
      <c r="H203" s="64"/>
      <c r="I203" s="64"/>
      <c r="J203" s="65"/>
      <c r="K203" s="64"/>
      <c r="L203" s="64"/>
      <c r="M203" s="64"/>
      <c r="N203" s="64"/>
      <c r="O203" s="64"/>
      <c r="P203" s="64"/>
      <c r="Q203" s="64"/>
      <c r="R203" s="64"/>
      <c r="S203" s="64"/>
      <c r="T203" s="68"/>
      <c r="U203" s="64"/>
      <c r="V203" s="64"/>
      <c r="W203" s="68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</row>
    <row r="204" spans="6:48">
      <c r="F204" s="63"/>
      <c r="G204" s="63"/>
      <c r="H204" s="64"/>
      <c r="I204" s="64"/>
      <c r="J204" s="65"/>
      <c r="K204" s="64"/>
      <c r="L204" s="64"/>
      <c r="M204" s="64"/>
      <c r="N204" s="64"/>
      <c r="O204" s="64"/>
      <c r="P204" s="64"/>
      <c r="Q204" s="64"/>
      <c r="R204" s="64"/>
      <c r="S204" s="64"/>
      <c r="T204" s="68"/>
      <c r="U204" s="64"/>
      <c r="V204" s="64"/>
      <c r="W204" s="68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</row>
    <row r="205" spans="6:48">
      <c r="F205" s="63"/>
      <c r="G205" s="63"/>
      <c r="H205" s="64"/>
      <c r="I205" s="64"/>
      <c r="J205" s="65"/>
      <c r="K205" s="64"/>
      <c r="L205" s="64"/>
      <c r="M205" s="64"/>
      <c r="N205" s="64"/>
      <c r="O205" s="64"/>
      <c r="P205" s="64"/>
      <c r="Q205" s="64"/>
      <c r="R205" s="64"/>
      <c r="S205" s="64"/>
      <c r="T205" s="68"/>
      <c r="U205" s="64"/>
      <c r="V205" s="64"/>
      <c r="W205" s="68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</row>
    <row r="206" spans="6:48">
      <c r="F206" s="63"/>
      <c r="G206" s="63"/>
      <c r="H206" s="64"/>
      <c r="I206" s="64"/>
      <c r="J206" s="65"/>
      <c r="K206" s="64"/>
      <c r="L206" s="64"/>
      <c r="M206" s="64"/>
      <c r="N206" s="64"/>
      <c r="O206" s="64"/>
      <c r="P206" s="64"/>
      <c r="Q206" s="64"/>
      <c r="R206" s="64"/>
      <c r="S206" s="64"/>
      <c r="T206" s="68"/>
      <c r="U206" s="64"/>
      <c r="V206" s="64"/>
      <c r="W206" s="68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</row>
    <row r="207" spans="6:48">
      <c r="F207" s="63"/>
      <c r="G207" s="63"/>
      <c r="H207" s="64"/>
      <c r="I207" s="64"/>
      <c r="J207" s="65"/>
      <c r="K207" s="64"/>
      <c r="L207" s="64"/>
      <c r="M207" s="64"/>
      <c r="N207" s="64"/>
      <c r="O207" s="64"/>
      <c r="P207" s="64"/>
      <c r="Q207" s="64"/>
      <c r="R207" s="64"/>
      <c r="S207" s="64"/>
      <c r="T207" s="68"/>
      <c r="U207" s="64"/>
      <c r="V207" s="64"/>
      <c r="W207" s="68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</row>
    <row r="208" spans="6:48">
      <c r="F208" s="63"/>
      <c r="G208" s="63"/>
      <c r="H208" s="64"/>
      <c r="I208" s="64"/>
      <c r="J208" s="65"/>
      <c r="K208" s="64"/>
      <c r="L208" s="64"/>
      <c r="M208" s="64"/>
      <c r="N208" s="64"/>
      <c r="O208" s="64"/>
      <c r="P208" s="64"/>
      <c r="Q208" s="64"/>
      <c r="R208" s="64"/>
      <c r="S208" s="64"/>
      <c r="T208" s="68"/>
      <c r="U208" s="64"/>
      <c r="V208" s="64"/>
      <c r="W208" s="68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</row>
    <row r="209" spans="6:48">
      <c r="F209" s="63"/>
      <c r="G209" s="63"/>
      <c r="H209" s="64"/>
      <c r="I209" s="64"/>
      <c r="J209" s="65"/>
      <c r="K209" s="64"/>
      <c r="L209" s="64"/>
      <c r="M209" s="64"/>
      <c r="N209" s="64"/>
      <c r="O209" s="64"/>
      <c r="P209" s="64"/>
      <c r="Q209" s="64"/>
      <c r="R209" s="64"/>
      <c r="S209" s="64"/>
      <c r="T209" s="68"/>
      <c r="U209" s="64"/>
      <c r="V209" s="64"/>
      <c r="W209" s="68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</row>
    <row r="210" spans="6:48">
      <c r="F210" s="63"/>
      <c r="G210" s="63"/>
      <c r="H210" s="64"/>
      <c r="I210" s="64"/>
      <c r="J210" s="65"/>
      <c r="K210" s="64"/>
      <c r="L210" s="64"/>
      <c r="M210" s="64"/>
      <c r="N210" s="64"/>
      <c r="O210" s="64"/>
      <c r="P210" s="64"/>
      <c r="Q210" s="64"/>
      <c r="R210" s="64"/>
      <c r="S210" s="64"/>
      <c r="T210" s="68"/>
      <c r="U210" s="64"/>
      <c r="V210" s="64"/>
      <c r="W210" s="68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</row>
    <row r="211" spans="6:48">
      <c r="F211" s="63"/>
      <c r="G211" s="63"/>
      <c r="H211" s="64"/>
      <c r="I211" s="64"/>
      <c r="J211" s="65"/>
      <c r="K211" s="64"/>
      <c r="L211" s="64"/>
      <c r="M211" s="64"/>
      <c r="N211" s="64"/>
      <c r="O211" s="64"/>
      <c r="P211" s="64"/>
      <c r="Q211" s="64"/>
      <c r="R211" s="64"/>
      <c r="S211" s="64"/>
      <c r="T211" s="68"/>
      <c r="U211" s="64"/>
      <c r="V211" s="64"/>
      <c r="W211" s="68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</row>
    <row r="212" spans="6:48">
      <c r="F212" s="63"/>
      <c r="G212" s="63"/>
      <c r="H212" s="64"/>
      <c r="I212" s="64"/>
      <c r="J212" s="65"/>
      <c r="K212" s="64"/>
      <c r="L212" s="64"/>
      <c r="M212" s="64"/>
      <c r="N212" s="64"/>
      <c r="O212" s="64"/>
      <c r="P212" s="64"/>
      <c r="Q212" s="64"/>
      <c r="R212" s="64"/>
      <c r="S212" s="64"/>
      <c r="T212" s="68"/>
      <c r="U212" s="64"/>
      <c r="V212" s="64"/>
      <c r="W212" s="68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</row>
    <row r="213" spans="6:48">
      <c r="F213" s="63"/>
      <c r="G213" s="63"/>
      <c r="H213" s="64"/>
      <c r="I213" s="64"/>
      <c r="J213" s="65"/>
      <c r="K213" s="64"/>
      <c r="L213" s="64"/>
      <c r="M213" s="64"/>
      <c r="N213" s="64"/>
      <c r="O213" s="64"/>
      <c r="P213" s="64"/>
      <c r="Q213" s="64"/>
      <c r="R213" s="64"/>
      <c r="S213" s="64"/>
      <c r="T213" s="68"/>
      <c r="U213" s="64"/>
      <c r="V213" s="64"/>
      <c r="W213" s="68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</row>
    <row r="214" spans="6:48">
      <c r="F214" s="63"/>
      <c r="G214" s="63"/>
      <c r="H214" s="64"/>
      <c r="I214" s="64"/>
      <c r="J214" s="65"/>
      <c r="K214" s="64"/>
      <c r="L214" s="64"/>
      <c r="M214" s="64"/>
      <c r="N214" s="64"/>
      <c r="O214" s="64"/>
      <c r="P214" s="64"/>
      <c r="Q214" s="64"/>
      <c r="R214" s="64"/>
      <c r="S214" s="64"/>
      <c r="T214" s="68"/>
      <c r="U214" s="64"/>
      <c r="V214" s="64"/>
      <c r="W214" s="68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</row>
    <row r="215" spans="6:48">
      <c r="F215" s="63"/>
      <c r="G215" s="63"/>
      <c r="H215" s="64"/>
      <c r="I215" s="64"/>
      <c r="J215" s="65"/>
      <c r="K215" s="64"/>
      <c r="L215" s="64"/>
      <c r="M215" s="64"/>
      <c r="N215" s="64"/>
      <c r="O215" s="64"/>
      <c r="P215" s="64"/>
      <c r="Q215" s="64"/>
      <c r="R215" s="64"/>
      <c r="S215" s="64"/>
      <c r="T215" s="68"/>
      <c r="U215" s="64"/>
      <c r="V215" s="64"/>
      <c r="W215" s="68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</row>
    <row r="216" spans="6:48">
      <c r="F216" s="63"/>
      <c r="G216" s="63"/>
      <c r="H216" s="64"/>
      <c r="I216" s="64"/>
      <c r="J216" s="65"/>
      <c r="K216" s="64"/>
      <c r="L216" s="64"/>
      <c r="M216" s="64"/>
      <c r="N216" s="64"/>
      <c r="O216" s="64"/>
      <c r="P216" s="64"/>
      <c r="Q216" s="64"/>
      <c r="R216" s="64"/>
      <c r="S216" s="64"/>
      <c r="T216" s="68"/>
      <c r="U216" s="64"/>
      <c r="V216" s="64"/>
      <c r="W216" s="68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</row>
    <row r="217" spans="6:48">
      <c r="F217" s="63"/>
      <c r="G217" s="63"/>
      <c r="H217" s="64"/>
      <c r="I217" s="64"/>
      <c r="J217" s="65"/>
      <c r="K217" s="64"/>
      <c r="L217" s="64"/>
      <c r="M217" s="64"/>
      <c r="N217" s="64"/>
      <c r="O217" s="64"/>
      <c r="P217" s="64"/>
      <c r="Q217" s="64"/>
      <c r="R217" s="64"/>
      <c r="S217" s="64"/>
      <c r="T217" s="68"/>
      <c r="U217" s="64"/>
      <c r="V217" s="64"/>
      <c r="W217" s="68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</row>
    <row r="218" spans="6:48">
      <c r="F218" s="63"/>
      <c r="G218" s="63"/>
      <c r="H218" s="64"/>
      <c r="I218" s="64"/>
      <c r="J218" s="65"/>
      <c r="K218" s="64"/>
      <c r="L218" s="64"/>
      <c r="M218" s="64"/>
      <c r="N218" s="64"/>
      <c r="O218" s="64"/>
      <c r="P218" s="64"/>
      <c r="Q218" s="64"/>
      <c r="R218" s="64"/>
      <c r="S218" s="64"/>
      <c r="T218" s="68"/>
      <c r="U218" s="64"/>
      <c r="V218" s="64"/>
      <c r="W218" s="68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</row>
  </sheetData>
  <mergeCells count="58">
    <mergeCell ref="X15:X16"/>
    <mergeCell ref="B1:M2"/>
    <mergeCell ref="B3:F3"/>
    <mergeCell ref="I4:W4"/>
    <mergeCell ref="X4:X6"/>
    <mergeCell ref="F6:H6"/>
    <mergeCell ref="B14:H14"/>
    <mergeCell ref="B15:B16"/>
    <mergeCell ref="C15:C16"/>
    <mergeCell ref="D15:D16"/>
    <mergeCell ref="E15:E16"/>
    <mergeCell ref="F15:H15"/>
    <mergeCell ref="B26:H26"/>
    <mergeCell ref="B43:B44"/>
    <mergeCell ref="C43:C44"/>
    <mergeCell ref="D43:D44"/>
    <mergeCell ref="E43:E44"/>
    <mergeCell ref="B66:D66"/>
    <mergeCell ref="B55:E55"/>
    <mergeCell ref="B56:D56"/>
    <mergeCell ref="B57:D57"/>
    <mergeCell ref="B58:D58"/>
    <mergeCell ref="B59:D59"/>
    <mergeCell ref="B60:D60"/>
    <mergeCell ref="B61:D61"/>
    <mergeCell ref="B62:D62"/>
    <mergeCell ref="B63:E63"/>
    <mergeCell ref="B64:D64"/>
    <mergeCell ref="B65:D65"/>
    <mergeCell ref="B67:E67"/>
    <mergeCell ref="B68:D68"/>
    <mergeCell ref="B69:D69"/>
    <mergeCell ref="B70:D70"/>
    <mergeCell ref="B71:D71"/>
    <mergeCell ref="B95:D95"/>
    <mergeCell ref="B97:D97"/>
    <mergeCell ref="F36:M41"/>
    <mergeCell ref="F45:M52"/>
    <mergeCell ref="F56:M62"/>
    <mergeCell ref="F64:M65"/>
    <mergeCell ref="B80:D80"/>
    <mergeCell ref="B81:D81"/>
    <mergeCell ref="B82:D82"/>
    <mergeCell ref="B83:D83"/>
    <mergeCell ref="B84:D84"/>
    <mergeCell ref="B85:D85"/>
    <mergeCell ref="B74:D74"/>
    <mergeCell ref="B75:E75"/>
    <mergeCell ref="B76:D76"/>
    <mergeCell ref="B77:D77"/>
    <mergeCell ref="F68:M72"/>
    <mergeCell ref="F76:M85"/>
    <mergeCell ref="B86:D86"/>
    <mergeCell ref="B88:D88"/>
    <mergeCell ref="B93:E93"/>
    <mergeCell ref="B78:D78"/>
    <mergeCell ref="B79:D79"/>
    <mergeCell ref="B72:D72"/>
  </mergeCells>
  <dataValidations disablePrompts="1" count="3">
    <dataValidation type="list" allowBlank="1" showInputMessage="1" showErrorMessage="1" sqref="F91" xr:uid="{00000000-0002-0000-0100-000000000000}">
      <formula1>"Modified Total Direct Costs (MTDC), Total Direct Costs (TDC), Salaries and Wages"</formula1>
    </dataValidation>
    <dataValidation type="list" allowBlank="1" showInputMessage="1" showErrorMessage="1" sqref="C8:C13 AE5 C17:C25" xr:uid="{00000000-0002-0000-0100-000001000000}">
      <formula1>$AE$5:$AE$13</formula1>
    </dataValidation>
    <dataValidation type="list" allowBlank="1" showInputMessage="1" showErrorMessage="1" sqref="AE6:AE13" xr:uid="{00000000-0002-0000-0100-000002000000}">
      <formula1>$AC$7:$AC$15</formula1>
    </dataValidation>
  </dataValidations>
  <pageMargins left="0.7" right="0.7" top="0.75" bottom="0.75" header="0.3" footer="0.3"/>
  <pageSetup paperSize="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V218"/>
  <sheetViews>
    <sheetView zoomScaleNormal="100" workbookViewId="0">
      <selection activeCell="S17" sqref="S17"/>
    </sheetView>
  </sheetViews>
  <sheetFormatPr defaultColWidth="13.7109375" defaultRowHeight="11.25"/>
  <cols>
    <col min="1" max="1" width="2" style="13" customWidth="1"/>
    <col min="2" max="2" width="27" style="13" bestFit="1" customWidth="1"/>
    <col min="3" max="3" width="12.42578125" style="13" customWidth="1"/>
    <col min="4" max="4" width="10.28515625" style="13" customWidth="1"/>
    <col min="5" max="5" width="11.140625" style="13" customWidth="1"/>
    <col min="6" max="6" width="9" style="60" bestFit="1" customWidth="1"/>
    <col min="7" max="7" width="9" style="60" customWidth="1"/>
    <col min="8" max="8" width="7.85546875" style="13" bestFit="1" customWidth="1"/>
    <col min="9" max="9" width="10.7109375" style="13" bestFit="1" customWidth="1"/>
    <col min="10" max="10" width="7.7109375" style="61" bestFit="1" customWidth="1"/>
    <col min="11" max="11" width="10.7109375" style="13" bestFit="1" customWidth="1"/>
    <col min="12" max="12" width="10.140625" style="13" bestFit="1" customWidth="1"/>
    <col min="13" max="13" width="12" style="13" customWidth="1"/>
    <col min="14" max="14" width="10.7109375" style="13" customWidth="1"/>
    <col min="15" max="15" width="10.42578125" style="13" customWidth="1"/>
    <col min="16" max="16" width="12" style="13" customWidth="1"/>
    <col min="17" max="17" width="10.85546875" style="13" customWidth="1"/>
    <col min="18" max="18" width="9" style="13" bestFit="1" customWidth="1"/>
    <col min="19" max="19" width="8.28515625" style="13" customWidth="1"/>
    <col min="20" max="20" width="9.140625" style="14" bestFit="1" customWidth="1"/>
    <col min="21" max="21" width="7.7109375" style="13" bestFit="1" customWidth="1"/>
    <col min="22" max="22" width="10.140625" style="13" bestFit="1" customWidth="1"/>
    <col min="23" max="23" width="10.140625" style="14" bestFit="1" customWidth="1"/>
    <col min="24" max="24" width="10.140625" style="13" bestFit="1" customWidth="1"/>
    <col min="25" max="25" width="7" style="13" bestFit="1" customWidth="1"/>
    <col min="26" max="26" width="9.42578125" style="13" bestFit="1" customWidth="1"/>
    <col min="27" max="27" width="8.42578125" style="13" bestFit="1" customWidth="1"/>
    <col min="28" max="28" width="7.42578125" style="13" bestFit="1" customWidth="1"/>
    <col min="29" max="29" width="9.7109375" style="13" bestFit="1" customWidth="1"/>
    <col min="30" max="30" width="9.28515625" style="13" bestFit="1" customWidth="1"/>
    <col min="31" max="31" width="10.85546875" style="13" bestFit="1" customWidth="1"/>
    <col min="32" max="32" width="11" style="13" customWidth="1"/>
    <col min="33" max="33" width="6.7109375" style="13" bestFit="1" customWidth="1"/>
    <col min="34" max="34" width="7.85546875" style="13" bestFit="1" customWidth="1"/>
    <col min="35" max="35" width="8.85546875" style="13" bestFit="1" customWidth="1"/>
    <col min="36" max="36" width="5.42578125" style="13" bestFit="1" customWidth="1"/>
    <col min="37" max="37" width="9" style="13" bestFit="1" customWidth="1"/>
    <col min="38" max="38" width="5.85546875" style="13" bestFit="1" customWidth="1"/>
    <col min="39" max="39" width="8.140625" style="13" bestFit="1" customWidth="1"/>
    <col min="40" max="16384" width="13.7109375" style="13"/>
  </cols>
  <sheetData>
    <row r="1" spans="1:29" s="11" customFormat="1" ht="12.75" customHeight="1">
      <c r="B1" s="261" t="s">
        <v>28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T1" s="12"/>
      <c r="W1" s="12"/>
    </row>
    <row r="2" spans="1:29" ht="12" customHeight="1"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</row>
    <row r="3" spans="1:29" ht="37.5" customHeight="1" thickBot="1">
      <c r="B3" s="262" t="s">
        <v>29</v>
      </c>
      <c r="C3" s="262"/>
      <c r="D3" s="262"/>
      <c r="E3" s="262"/>
      <c r="F3" s="262"/>
      <c r="G3" s="2"/>
      <c r="H3" s="1"/>
      <c r="I3" s="1"/>
      <c r="J3" s="1"/>
      <c r="K3" s="1"/>
      <c r="L3" s="1"/>
      <c r="M3" s="1"/>
    </row>
    <row r="4" spans="1:29" s="15" customFormat="1" ht="11.25" customHeight="1">
      <c r="I4" s="263" t="s">
        <v>24</v>
      </c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5"/>
      <c r="X4" s="240" t="s">
        <v>3</v>
      </c>
    </row>
    <row r="5" spans="1:29" s="15" customFormat="1" ht="22.5">
      <c r="H5" s="16"/>
      <c r="I5" s="17" t="s">
        <v>27</v>
      </c>
      <c r="J5" s="18" t="s">
        <v>16</v>
      </c>
      <c r="K5" s="97" t="s">
        <v>20</v>
      </c>
      <c r="L5" s="19" t="s">
        <v>15</v>
      </c>
      <c r="M5" s="19" t="s">
        <v>14</v>
      </c>
      <c r="N5" s="19" t="s">
        <v>13</v>
      </c>
      <c r="O5" s="19" t="s">
        <v>19</v>
      </c>
      <c r="P5" s="19" t="s">
        <v>12</v>
      </c>
      <c r="Q5" s="19" t="s">
        <v>11</v>
      </c>
      <c r="R5" s="19" t="s">
        <v>18</v>
      </c>
      <c r="S5" s="19" t="s">
        <v>10</v>
      </c>
      <c r="T5" s="20" t="s">
        <v>9</v>
      </c>
      <c r="U5" s="19" t="s">
        <v>8</v>
      </c>
      <c r="V5" s="19" t="s">
        <v>17</v>
      </c>
      <c r="W5" s="21" t="s">
        <v>7</v>
      </c>
      <c r="X5" s="241"/>
      <c r="AC5" s="199" t="s">
        <v>157</v>
      </c>
    </row>
    <row r="6" spans="1:29" s="22" customFormat="1" ht="49.5" customHeight="1" thickBot="1">
      <c r="B6" s="23" t="s">
        <v>1</v>
      </c>
      <c r="C6" s="24" t="s">
        <v>163</v>
      </c>
      <c r="D6" s="25" t="s">
        <v>26</v>
      </c>
      <c r="E6" s="24"/>
      <c r="F6" s="266" t="s">
        <v>32</v>
      </c>
      <c r="G6" s="266"/>
      <c r="H6" s="266"/>
      <c r="I6" s="26"/>
      <c r="J6" s="27"/>
      <c r="K6" s="98"/>
      <c r="L6" s="26"/>
      <c r="M6" s="107">
        <v>6.2E-2</v>
      </c>
      <c r="N6" s="107">
        <v>1.4500000000000001E-2</v>
      </c>
      <c r="O6" s="107">
        <v>1.4E-2</v>
      </c>
      <c r="P6" s="107">
        <f>+'Year 2'!P6</f>
        <v>0.2</v>
      </c>
      <c r="Q6" s="107">
        <v>4.3999999999999997E-2</v>
      </c>
      <c r="R6" s="98"/>
      <c r="S6" s="98">
        <f>+'Year 2'!S6</f>
        <v>608.1</v>
      </c>
      <c r="T6" s="108">
        <v>600</v>
      </c>
      <c r="U6" s="109">
        <v>9.0499999999999997E-2</v>
      </c>
      <c r="V6" s="98"/>
      <c r="W6" s="110"/>
      <c r="X6" s="242"/>
      <c r="AC6" s="199" t="s">
        <v>162</v>
      </c>
    </row>
    <row r="7" spans="1:29" s="22" customFormat="1" ht="19.5" customHeight="1">
      <c r="B7" s="29" t="s">
        <v>30</v>
      </c>
      <c r="C7" s="30"/>
      <c r="D7" s="31"/>
      <c r="E7" s="32"/>
      <c r="F7" s="33" t="s">
        <v>21</v>
      </c>
      <c r="G7" s="33" t="s">
        <v>35</v>
      </c>
      <c r="H7" s="33" t="s">
        <v>23</v>
      </c>
      <c r="I7" s="34"/>
      <c r="J7" s="35"/>
      <c r="K7" s="99"/>
      <c r="L7" s="37"/>
      <c r="M7" s="37"/>
      <c r="N7" s="37"/>
      <c r="O7" s="37"/>
      <c r="P7" s="37"/>
      <c r="Q7" s="37"/>
      <c r="R7" s="37"/>
      <c r="S7" s="37"/>
      <c r="T7" s="36"/>
      <c r="U7" s="37"/>
      <c r="V7" s="37"/>
      <c r="W7" s="38"/>
      <c r="X7" s="39">
        <f t="shared" ref="X7:X13" si="0">W7</f>
        <v>0</v>
      </c>
      <c r="AC7" s="199" t="s">
        <v>165</v>
      </c>
    </row>
    <row r="8" spans="1:29" s="22" customFormat="1" ht="18" customHeight="1">
      <c r="A8" s="22">
        <v>1</v>
      </c>
      <c r="B8" s="23">
        <f>+'Year 1'!B8</f>
        <v>0</v>
      </c>
      <c r="C8" s="40" t="str">
        <f>+'Year 1'!C8</f>
        <v>PI/PD</v>
      </c>
      <c r="D8" s="25">
        <f>+'Year 1'!D8</f>
        <v>0</v>
      </c>
      <c r="E8" s="40">
        <f>+'Year 1'!E8</f>
        <v>0</v>
      </c>
      <c r="F8" s="197">
        <f>+'Year 1'!F8</f>
        <v>0</v>
      </c>
      <c r="G8" s="197">
        <f>+'Year 1'!G8</f>
        <v>0</v>
      </c>
      <c r="H8" s="40">
        <f>+'Year 1'!H8</f>
        <v>0</v>
      </c>
      <c r="I8" s="41">
        <f>+'Year 1'!I8</f>
        <v>0</v>
      </c>
      <c r="J8" s="42">
        <v>0</v>
      </c>
      <c r="K8" s="100">
        <f>IF(I8&gt;0,+I8*(1+J8),I8)</f>
        <v>0</v>
      </c>
      <c r="L8" s="100">
        <f>IF(OR(C8="Undergraduate Students",C8="Payments above base salary"),+K8*E8,IF(F8&gt;0,+K8/9*D8*F8,IF(G8&gt;0,+K8/12*D8*G8,IF(H8&gt;0,+K8/9*H8*D8,0))))</f>
        <v>0</v>
      </c>
      <c r="M8" s="100">
        <f>IF(C8="Undergraduate Students",0,+$L8*$M$6)</f>
        <v>0</v>
      </c>
      <c r="N8" s="100">
        <f>IF(C8="Undergraduate Students",0,+$L8*$N$6)</f>
        <v>0</v>
      </c>
      <c r="O8" s="100">
        <f t="shared" ref="O8:O13" si="1">+$L8*$O$6</f>
        <v>0</v>
      </c>
      <c r="P8" s="100">
        <f>IF(OR(C8="Undergraduate Students",C8="Payments above base salary"),0,IF(H8&gt;0,0,+L8*$P$6))</f>
        <v>0</v>
      </c>
      <c r="Q8" s="100">
        <f>IF(C8="Undergraduate Students",0,IF(L8&gt;7000,7000*$Q$6,IF(L8&lt;7000,+L8*$Q$6)))</f>
        <v>0</v>
      </c>
      <c r="R8" s="100">
        <f t="shared" ref="R8:R13" si="2">SUM(M8:Q8)</f>
        <v>0</v>
      </c>
      <c r="S8" s="100" t="b">
        <f t="shared" ref="S8:S13" si="3">IF(OR(C8="Undergraduate Students",C8="Payments above base salary"),0,(IF(F8&gt;0,+$S$6*D8*F8,IF(G8&gt;0,+$S$6*D8*G8))))</f>
        <v>0</v>
      </c>
      <c r="T8" s="100">
        <f>IF(OR(C8="Undergraduate Students",C8="Payments above base salary"),0,IF(F8&gt;0,+$T$6*D8,IF(G8&gt;0,+$T$6*D8,0)))</f>
        <v>0</v>
      </c>
      <c r="U8" s="100">
        <f t="shared" ref="U8:U13" si="4">+T8*$U$6</f>
        <v>0</v>
      </c>
      <c r="V8" s="100">
        <f t="shared" ref="V8:V13" si="5">SUM(R8:U8)</f>
        <v>0</v>
      </c>
      <c r="W8" s="100">
        <f t="shared" ref="W8:W13" si="6">(L8+V8)</f>
        <v>0</v>
      </c>
      <c r="X8" s="104">
        <f t="shared" si="0"/>
        <v>0</v>
      </c>
      <c r="AC8" s="199" t="s">
        <v>161</v>
      </c>
    </row>
    <row r="9" spans="1:29" s="22" customFormat="1" ht="18" customHeight="1">
      <c r="A9" s="22">
        <v>2</v>
      </c>
      <c r="B9" s="23">
        <f>+'Year 1'!B9</f>
        <v>0</v>
      </c>
      <c r="C9" s="40">
        <f>+'Year 1'!C9</f>
        <v>0</v>
      </c>
      <c r="D9" s="25">
        <f>+'Year 1'!D9</f>
        <v>0</v>
      </c>
      <c r="E9" s="40">
        <f>+'Year 1'!E9</f>
        <v>0</v>
      </c>
      <c r="F9" s="197">
        <f>+'Year 1'!F9</f>
        <v>0</v>
      </c>
      <c r="G9" s="197">
        <f>+'Year 1'!G9</f>
        <v>12</v>
      </c>
      <c r="H9" s="40">
        <f>+'Year 1'!H9</f>
        <v>0</v>
      </c>
      <c r="I9" s="41">
        <f>+'Year 1'!I9</f>
        <v>0</v>
      </c>
      <c r="J9" s="42">
        <f t="shared" ref="J9:J13" si="7">+I9*$J$6</f>
        <v>0</v>
      </c>
      <c r="K9" s="100">
        <f t="shared" ref="K9:K13" si="8">IF(I9&gt;0,+I9*(1+J9),I9)</f>
        <v>0</v>
      </c>
      <c r="L9" s="100">
        <f t="shared" ref="L9:L13" si="9">IF(OR(C9="Undergraduate Students",C9="Payments above base salary"),+K9*E9,IF(F9&gt;0,+K9/9*D9*F9,IF(G9&gt;0,+K9/12*D9*G9,IF(H9&gt;0,+K9/9*H9*D9,0))))</f>
        <v>0</v>
      </c>
      <c r="M9" s="100">
        <f t="shared" ref="M9:M13" si="10">IF(C9="Undergraduate Students",0,+$L9*$M$6)</f>
        <v>0</v>
      </c>
      <c r="N9" s="100">
        <f t="shared" ref="N9:N13" si="11">IF(C9="Undergraduate Students",0,+$L9*$N$6)</f>
        <v>0</v>
      </c>
      <c r="O9" s="100">
        <f t="shared" si="1"/>
        <v>0</v>
      </c>
      <c r="P9" s="100">
        <f t="shared" ref="P9:P13" si="12">IF(OR(C9="Undergraduate Students",C9="Payments above base salary"),0,IF(H9&gt;0,0,+L9*$P$6))</f>
        <v>0</v>
      </c>
      <c r="Q9" s="100">
        <f t="shared" ref="Q9:Q13" si="13">IF(C9="Undergraduate Students",0,IF(L9&gt;7000,7000*$Q$6,IF(L9&lt;7000,+L9*$Q$6)))</f>
        <v>0</v>
      </c>
      <c r="R9" s="100">
        <f t="shared" si="2"/>
        <v>0</v>
      </c>
      <c r="S9" s="100">
        <f t="shared" si="3"/>
        <v>0</v>
      </c>
      <c r="T9" s="100">
        <f t="shared" ref="T9:T13" si="14">IF(OR(C9="Undergraduate Students",C9="Payments above base salary"),0,IF(F9&gt;0,+$T$6*D9,IF(G9&gt;0,+$T$6*D9,0)))</f>
        <v>0</v>
      </c>
      <c r="U9" s="100">
        <f t="shared" si="4"/>
        <v>0</v>
      </c>
      <c r="V9" s="100">
        <f t="shared" si="5"/>
        <v>0</v>
      </c>
      <c r="W9" s="100">
        <f t="shared" si="6"/>
        <v>0</v>
      </c>
      <c r="X9" s="104">
        <f t="shared" si="0"/>
        <v>0</v>
      </c>
      <c r="AC9" s="199" t="s">
        <v>160</v>
      </c>
    </row>
    <row r="10" spans="1:29" s="22" customFormat="1" ht="18" customHeight="1">
      <c r="A10" s="22">
        <v>3</v>
      </c>
      <c r="B10" s="23">
        <f>+'Year 1'!B10</f>
        <v>0</v>
      </c>
      <c r="C10" s="40">
        <f>+'Year 1'!C10</f>
        <v>0</v>
      </c>
      <c r="D10" s="25">
        <f>+'Year 1'!D10</f>
        <v>0</v>
      </c>
      <c r="E10" s="40">
        <f>+'Year 1'!E10</f>
        <v>0</v>
      </c>
      <c r="F10" s="197">
        <f>+'Year 1'!F10</f>
        <v>0</v>
      </c>
      <c r="G10" s="197">
        <f>+'Year 1'!G10</f>
        <v>9</v>
      </c>
      <c r="H10" s="40">
        <f>+'Year 1'!H10</f>
        <v>0</v>
      </c>
      <c r="I10" s="41">
        <f>+'Year 1'!I10</f>
        <v>0</v>
      </c>
      <c r="J10" s="42">
        <f t="shared" si="7"/>
        <v>0</v>
      </c>
      <c r="K10" s="100">
        <f t="shared" si="8"/>
        <v>0</v>
      </c>
      <c r="L10" s="100">
        <f t="shared" si="9"/>
        <v>0</v>
      </c>
      <c r="M10" s="100">
        <f t="shared" si="10"/>
        <v>0</v>
      </c>
      <c r="N10" s="100">
        <f t="shared" si="11"/>
        <v>0</v>
      </c>
      <c r="O10" s="100">
        <f t="shared" si="1"/>
        <v>0</v>
      </c>
      <c r="P10" s="100">
        <f t="shared" si="12"/>
        <v>0</v>
      </c>
      <c r="Q10" s="100">
        <f t="shared" si="13"/>
        <v>0</v>
      </c>
      <c r="R10" s="100">
        <f t="shared" si="2"/>
        <v>0</v>
      </c>
      <c r="S10" s="100">
        <f t="shared" si="3"/>
        <v>0</v>
      </c>
      <c r="T10" s="100">
        <f t="shared" si="14"/>
        <v>0</v>
      </c>
      <c r="U10" s="100">
        <f t="shared" si="4"/>
        <v>0</v>
      </c>
      <c r="V10" s="100">
        <f t="shared" si="5"/>
        <v>0</v>
      </c>
      <c r="W10" s="100">
        <f t="shared" si="6"/>
        <v>0</v>
      </c>
      <c r="X10" s="104">
        <f t="shared" si="0"/>
        <v>0</v>
      </c>
      <c r="AC10" s="199" t="s">
        <v>159</v>
      </c>
    </row>
    <row r="11" spans="1:29" s="22" customFormat="1" ht="18" customHeight="1">
      <c r="A11" s="22">
        <v>4</v>
      </c>
      <c r="B11" s="23">
        <f>+'Year 1'!B11</f>
        <v>0</v>
      </c>
      <c r="C11" s="40">
        <f>+'Year 1'!C11</f>
        <v>0</v>
      </c>
      <c r="D11" s="25">
        <f>+'Year 1'!D11</f>
        <v>0</v>
      </c>
      <c r="E11" s="40">
        <f>+'Year 1'!E11</f>
        <v>0</v>
      </c>
      <c r="F11" s="197">
        <f>+'Year 1'!F11</f>
        <v>0</v>
      </c>
      <c r="G11" s="197">
        <f>+'Year 1'!G11</f>
        <v>0</v>
      </c>
      <c r="H11" s="40">
        <f>+'Year 1'!H11</f>
        <v>0</v>
      </c>
      <c r="I11" s="41">
        <f>+'Year 1'!I11</f>
        <v>0</v>
      </c>
      <c r="J11" s="42">
        <f t="shared" si="7"/>
        <v>0</v>
      </c>
      <c r="K11" s="100">
        <f t="shared" si="8"/>
        <v>0</v>
      </c>
      <c r="L11" s="100">
        <f t="shared" si="9"/>
        <v>0</v>
      </c>
      <c r="M11" s="100">
        <f t="shared" si="10"/>
        <v>0</v>
      </c>
      <c r="N11" s="100">
        <f t="shared" si="11"/>
        <v>0</v>
      </c>
      <c r="O11" s="100">
        <f t="shared" si="1"/>
        <v>0</v>
      </c>
      <c r="P11" s="100">
        <f t="shared" si="12"/>
        <v>0</v>
      </c>
      <c r="Q11" s="100">
        <f t="shared" si="13"/>
        <v>0</v>
      </c>
      <c r="R11" s="100">
        <f t="shared" si="2"/>
        <v>0</v>
      </c>
      <c r="S11" s="100" t="b">
        <f t="shared" si="3"/>
        <v>0</v>
      </c>
      <c r="T11" s="100">
        <f t="shared" si="14"/>
        <v>0</v>
      </c>
      <c r="U11" s="100">
        <f t="shared" si="4"/>
        <v>0</v>
      </c>
      <c r="V11" s="100">
        <f t="shared" si="5"/>
        <v>0</v>
      </c>
      <c r="W11" s="100">
        <f t="shared" si="6"/>
        <v>0</v>
      </c>
      <c r="X11" s="104">
        <f t="shared" si="0"/>
        <v>0</v>
      </c>
      <c r="AC11" s="200" t="s">
        <v>158</v>
      </c>
    </row>
    <row r="12" spans="1:29" s="22" customFormat="1" ht="18" customHeight="1">
      <c r="A12" s="22">
        <v>5</v>
      </c>
      <c r="B12" s="23">
        <f>+'Year 1'!B12</f>
        <v>0</v>
      </c>
      <c r="C12" s="40">
        <f>+'Year 1'!C12</f>
        <v>0</v>
      </c>
      <c r="D12" s="25">
        <f>+'Year 1'!D12</f>
        <v>0</v>
      </c>
      <c r="E12" s="40">
        <f>+'Year 1'!E12</f>
        <v>0</v>
      </c>
      <c r="F12" s="197">
        <f>+'Year 1'!F12</f>
        <v>0</v>
      </c>
      <c r="G12" s="197">
        <f>+'Year 1'!G12</f>
        <v>0</v>
      </c>
      <c r="H12" s="40">
        <f>+'Year 1'!H12</f>
        <v>0</v>
      </c>
      <c r="I12" s="41">
        <f>+'Year 1'!I12</f>
        <v>0</v>
      </c>
      <c r="J12" s="42">
        <f t="shared" si="7"/>
        <v>0</v>
      </c>
      <c r="K12" s="100">
        <f t="shared" si="8"/>
        <v>0</v>
      </c>
      <c r="L12" s="100">
        <f t="shared" si="9"/>
        <v>0</v>
      </c>
      <c r="M12" s="100">
        <f t="shared" si="10"/>
        <v>0</v>
      </c>
      <c r="N12" s="100">
        <f t="shared" si="11"/>
        <v>0</v>
      </c>
      <c r="O12" s="100">
        <f t="shared" si="1"/>
        <v>0</v>
      </c>
      <c r="P12" s="100">
        <f t="shared" si="12"/>
        <v>0</v>
      </c>
      <c r="Q12" s="100">
        <f t="shared" si="13"/>
        <v>0</v>
      </c>
      <c r="R12" s="100">
        <f t="shared" si="2"/>
        <v>0</v>
      </c>
      <c r="S12" s="100" t="b">
        <f t="shared" si="3"/>
        <v>0</v>
      </c>
      <c r="T12" s="100">
        <f t="shared" si="14"/>
        <v>0</v>
      </c>
      <c r="U12" s="100">
        <f t="shared" si="4"/>
        <v>0</v>
      </c>
      <c r="V12" s="100">
        <f t="shared" si="5"/>
        <v>0</v>
      </c>
      <c r="W12" s="100">
        <f t="shared" si="6"/>
        <v>0</v>
      </c>
      <c r="X12" s="104">
        <f t="shared" si="0"/>
        <v>0</v>
      </c>
      <c r="AC12" s="201" t="s">
        <v>45</v>
      </c>
    </row>
    <row r="13" spans="1:29" s="22" customFormat="1" ht="18" customHeight="1">
      <c r="A13" s="22">
        <v>6</v>
      </c>
      <c r="B13" s="23">
        <f>+'Year 1'!B13</f>
        <v>0</v>
      </c>
      <c r="C13" s="40">
        <f>+'Year 1'!C13</f>
        <v>0</v>
      </c>
      <c r="D13" s="25">
        <f>+'Year 1'!D13</f>
        <v>0</v>
      </c>
      <c r="E13" s="40">
        <f>+'Year 1'!E13</f>
        <v>0</v>
      </c>
      <c r="F13" s="197">
        <f>+'Year 1'!F13</f>
        <v>0</v>
      </c>
      <c r="G13" s="197">
        <f>+'Year 1'!G13</f>
        <v>0</v>
      </c>
      <c r="H13" s="40">
        <f>+'Year 1'!H13</f>
        <v>0</v>
      </c>
      <c r="I13" s="41">
        <f>+'Year 1'!I13</f>
        <v>0</v>
      </c>
      <c r="J13" s="42">
        <f t="shared" si="7"/>
        <v>0</v>
      </c>
      <c r="K13" s="100">
        <f t="shared" si="8"/>
        <v>0</v>
      </c>
      <c r="L13" s="100">
        <f t="shared" si="9"/>
        <v>0</v>
      </c>
      <c r="M13" s="100">
        <f t="shared" si="10"/>
        <v>0</v>
      </c>
      <c r="N13" s="100">
        <f t="shared" si="11"/>
        <v>0</v>
      </c>
      <c r="O13" s="100">
        <f t="shared" si="1"/>
        <v>0</v>
      </c>
      <c r="P13" s="100">
        <f t="shared" si="12"/>
        <v>0</v>
      </c>
      <c r="Q13" s="100">
        <f t="shared" si="13"/>
        <v>0</v>
      </c>
      <c r="R13" s="100">
        <f t="shared" si="2"/>
        <v>0</v>
      </c>
      <c r="S13" s="100" t="b">
        <f t="shared" si="3"/>
        <v>0</v>
      </c>
      <c r="T13" s="100">
        <f t="shared" si="14"/>
        <v>0</v>
      </c>
      <c r="U13" s="100">
        <f t="shared" si="4"/>
        <v>0</v>
      </c>
      <c r="V13" s="100">
        <f t="shared" si="5"/>
        <v>0</v>
      </c>
      <c r="W13" s="100">
        <f t="shared" si="6"/>
        <v>0</v>
      </c>
      <c r="X13" s="104">
        <f t="shared" si="0"/>
        <v>0</v>
      </c>
      <c r="AC13" s="198" t="s">
        <v>164</v>
      </c>
    </row>
    <row r="14" spans="1:29" s="22" customFormat="1" ht="18" customHeight="1" thickBot="1">
      <c r="B14" s="267" t="s">
        <v>33</v>
      </c>
      <c r="C14" s="268"/>
      <c r="D14" s="268"/>
      <c r="E14" s="268"/>
      <c r="F14" s="268"/>
      <c r="G14" s="268"/>
      <c r="H14" s="268"/>
      <c r="I14" s="43">
        <f>SUM(I7:I13)</f>
        <v>0</v>
      </c>
      <c r="J14" s="43">
        <f t="shared" ref="J14:X14" si="15">SUM(J7:J13)</f>
        <v>0</v>
      </c>
      <c r="K14" s="101">
        <f t="shared" si="15"/>
        <v>0</v>
      </c>
      <c r="L14" s="101">
        <f t="shared" si="15"/>
        <v>0</v>
      </c>
      <c r="M14" s="101">
        <f t="shared" si="15"/>
        <v>0</v>
      </c>
      <c r="N14" s="101">
        <f t="shared" si="15"/>
        <v>0</v>
      </c>
      <c r="O14" s="101">
        <f t="shared" si="15"/>
        <v>0</v>
      </c>
      <c r="P14" s="101">
        <f t="shared" si="15"/>
        <v>0</v>
      </c>
      <c r="Q14" s="101">
        <f t="shared" si="15"/>
        <v>0</v>
      </c>
      <c r="R14" s="101">
        <f t="shared" si="15"/>
        <v>0</v>
      </c>
      <c r="S14" s="101">
        <f t="shared" si="15"/>
        <v>0</v>
      </c>
      <c r="T14" s="101">
        <f t="shared" si="15"/>
        <v>0</v>
      </c>
      <c r="U14" s="101">
        <f t="shared" si="15"/>
        <v>0</v>
      </c>
      <c r="V14" s="101">
        <f t="shared" si="15"/>
        <v>0</v>
      </c>
      <c r="W14" s="101">
        <f t="shared" si="15"/>
        <v>0</v>
      </c>
      <c r="X14" s="101">
        <f t="shared" si="15"/>
        <v>0</v>
      </c>
    </row>
    <row r="15" spans="1:29" s="22" customFormat="1" ht="25.5" customHeight="1">
      <c r="B15" s="255" t="s">
        <v>31</v>
      </c>
      <c r="C15" s="257" t="s">
        <v>163</v>
      </c>
      <c r="D15" s="272" t="s">
        <v>26</v>
      </c>
      <c r="E15" s="257" t="s">
        <v>166</v>
      </c>
      <c r="F15" s="254" t="s">
        <v>32</v>
      </c>
      <c r="G15" s="254"/>
      <c r="H15" s="254"/>
      <c r="I15" s="44" t="s">
        <v>27</v>
      </c>
      <c r="J15" s="45" t="s">
        <v>16</v>
      </c>
      <c r="K15" s="102" t="s">
        <v>20</v>
      </c>
      <c r="L15" s="102" t="s">
        <v>15</v>
      </c>
      <c r="M15" s="102" t="s">
        <v>14</v>
      </c>
      <c r="N15" s="102" t="s">
        <v>13</v>
      </c>
      <c r="O15" s="102" t="s">
        <v>19</v>
      </c>
      <c r="P15" s="102" t="s">
        <v>12</v>
      </c>
      <c r="Q15" s="102" t="s">
        <v>11</v>
      </c>
      <c r="R15" s="102" t="s">
        <v>18</v>
      </c>
      <c r="S15" s="102" t="s">
        <v>10</v>
      </c>
      <c r="T15" s="105" t="s">
        <v>9</v>
      </c>
      <c r="U15" s="102" t="s">
        <v>8</v>
      </c>
      <c r="V15" s="102" t="s">
        <v>17</v>
      </c>
      <c r="W15" s="106" t="s">
        <v>7</v>
      </c>
      <c r="X15" s="251" t="s">
        <v>3</v>
      </c>
    </row>
    <row r="16" spans="1:29" s="22" customFormat="1" ht="25.5" customHeight="1" thickBot="1">
      <c r="B16" s="256"/>
      <c r="C16" s="258"/>
      <c r="D16" s="273"/>
      <c r="E16" s="258"/>
      <c r="F16" s="196" t="s">
        <v>21</v>
      </c>
      <c r="G16" s="196" t="s">
        <v>35</v>
      </c>
      <c r="H16" s="196" t="s">
        <v>23</v>
      </c>
      <c r="I16" s="26"/>
      <c r="J16" s="27"/>
      <c r="K16" s="98"/>
      <c r="L16" s="98"/>
      <c r="M16" s="107">
        <v>6.2E-2</v>
      </c>
      <c r="N16" s="107">
        <v>1.4500000000000001E-2</v>
      </c>
      <c r="O16" s="107">
        <v>1.4E-2</v>
      </c>
      <c r="P16" s="107">
        <f>+'Year 2'!P16</f>
        <v>0.2</v>
      </c>
      <c r="Q16" s="107">
        <v>4.3999999999999997E-2</v>
      </c>
      <c r="R16" s="98"/>
      <c r="S16" s="98">
        <f>+'Year 2'!S16</f>
        <v>608.1</v>
      </c>
      <c r="T16" s="108">
        <v>600</v>
      </c>
      <c r="U16" s="109">
        <v>9.0499999999999997E-2</v>
      </c>
      <c r="V16" s="98"/>
      <c r="W16" s="110"/>
      <c r="X16" s="252"/>
    </row>
    <row r="17" spans="1:48" ht="18" customHeight="1">
      <c r="A17" s="13">
        <v>1</v>
      </c>
      <c r="B17" s="23">
        <f>+'Year 1'!B17</f>
        <v>0</v>
      </c>
      <c r="C17" s="40">
        <f>+'Year 1'!C17</f>
        <v>0</v>
      </c>
      <c r="D17" s="25">
        <f>+'Year 1'!D17</f>
        <v>0</v>
      </c>
      <c r="E17" s="40">
        <f>+'Year 1'!E17</f>
        <v>1</v>
      </c>
      <c r="F17" s="197">
        <f>+'Year 1'!F17</f>
        <v>0</v>
      </c>
      <c r="G17" s="197">
        <f>+'Year 1'!G17</f>
        <v>0</v>
      </c>
      <c r="H17" s="40">
        <f>+'Year 1'!H17</f>
        <v>0</v>
      </c>
      <c r="I17" s="41">
        <f>+'Year 1'!I17</f>
        <v>0</v>
      </c>
      <c r="J17" s="48">
        <v>0</v>
      </c>
      <c r="K17" s="103">
        <f t="shared" ref="K17:K25" si="16">IF(I17&gt;0,+I17*(1+J17),I17)</f>
        <v>0</v>
      </c>
      <c r="L17" s="100">
        <f t="shared" ref="L17:L18" si="17">IF(OR(C17="Undergraduate Students",C17="Payments above base salary"),+K17,IF(F17&gt;0,+K17/9*D17*F17,IF(G17&gt;0,+K17/12*D17*G17,IF(H17&gt;0,+K17/9*H17*D17,0))))*E17</f>
        <v>0</v>
      </c>
      <c r="M17" s="100">
        <f t="shared" ref="M17:M25" si="18">IF(C17="Undergraduate Students",0,+$L17*$M$6)</f>
        <v>0</v>
      </c>
      <c r="N17" s="100">
        <f t="shared" ref="N17:N25" si="19">IF(C17="Undergraduate Students",0,+$L17*$N$6)</f>
        <v>0</v>
      </c>
      <c r="O17" s="100">
        <f t="shared" ref="O17:O25" si="20">+$L17*$O$6</f>
        <v>0</v>
      </c>
      <c r="P17" s="100">
        <f t="shared" ref="P17:P25" si="21">IF(OR(C17="Undergraduate Students",C17="Payments above base salary"),0,IF(H17&gt;0,0,+L17*$P$6))</f>
        <v>0</v>
      </c>
      <c r="Q17" s="100">
        <f t="shared" ref="Q17:Q25" si="22">IF(C17="Undergraduate Students",0,IF(L17&gt;7000,7000*$Q$6,IF(L17&lt;7000,+L17*$Q$6)))</f>
        <v>0</v>
      </c>
      <c r="R17" s="100">
        <f t="shared" ref="R17:R25" si="23">SUM(M17:Q17)</f>
        <v>0</v>
      </c>
      <c r="S17" s="100">
        <f>IF(OR(C17="Undergraduate Students",C17="Payments above base salary"),0,IF(OR(L17&gt;0,+$S$6*D17*F17),IF(L17&gt;0,+$S$6*D17*G17),0))</f>
        <v>0</v>
      </c>
      <c r="T17" s="100">
        <f t="shared" ref="T17:T25" si="24">IF(OR(C17="Undergraduate Students",C17="Payments above base salary"),0,IF(F17&gt;0,+$T$6*D17,IF(G17&gt;0,+$T$6*D17,0)))</f>
        <v>0</v>
      </c>
      <c r="U17" s="100">
        <f t="shared" ref="U17:U25" si="25">+T17*$U$6</f>
        <v>0</v>
      </c>
      <c r="V17" s="100">
        <f t="shared" ref="V17:V25" si="26">SUM(R17:U17)</f>
        <v>0</v>
      </c>
      <c r="W17" s="100">
        <f t="shared" ref="W17:W25" si="27">(L17+V17)</f>
        <v>0</v>
      </c>
      <c r="X17" s="104">
        <f t="shared" ref="X17:X25" si="28">W17</f>
        <v>0</v>
      </c>
    </row>
    <row r="18" spans="1:48" ht="18" customHeight="1">
      <c r="A18" s="13">
        <v>2</v>
      </c>
      <c r="B18" s="23">
        <f>+'Year 1'!B18</f>
        <v>0</v>
      </c>
      <c r="C18" s="40">
        <f>+'Year 1'!C18</f>
        <v>0</v>
      </c>
      <c r="D18" s="25">
        <f>+'Year 1'!D18</f>
        <v>0</v>
      </c>
      <c r="E18" s="40">
        <f>+'Year 1'!E18</f>
        <v>0</v>
      </c>
      <c r="F18" s="197">
        <f>+'Year 1'!F18</f>
        <v>0</v>
      </c>
      <c r="G18" s="197">
        <f>+'Year 1'!G18</f>
        <v>0</v>
      </c>
      <c r="H18" s="40">
        <f>+'Year 1'!H18</f>
        <v>0</v>
      </c>
      <c r="I18" s="41">
        <f>+'Year 1'!I18</f>
        <v>0</v>
      </c>
      <c r="J18" s="42">
        <v>0</v>
      </c>
      <c r="K18" s="100">
        <f t="shared" si="16"/>
        <v>0</v>
      </c>
      <c r="L18" s="100">
        <f t="shared" si="17"/>
        <v>0</v>
      </c>
      <c r="M18" s="100">
        <f t="shared" si="18"/>
        <v>0</v>
      </c>
      <c r="N18" s="100">
        <f t="shared" si="19"/>
        <v>0</v>
      </c>
      <c r="O18" s="100">
        <f t="shared" si="20"/>
        <v>0</v>
      </c>
      <c r="P18" s="100">
        <f t="shared" si="21"/>
        <v>0</v>
      </c>
      <c r="Q18" s="100">
        <f t="shared" si="22"/>
        <v>0</v>
      </c>
      <c r="R18" s="100">
        <f t="shared" si="23"/>
        <v>0</v>
      </c>
      <c r="S18" s="100" t="b">
        <f t="shared" ref="S18:S25" si="29">IF(OR(C18="Undergraduate Students",C18="Payments above base salary"),0,(IF(F18&gt;0,+$S$6*D18*F18,IF(G18&gt;0,+$S$6*D18*G18))))</f>
        <v>0</v>
      </c>
      <c r="T18" s="100">
        <f t="shared" si="24"/>
        <v>0</v>
      </c>
      <c r="U18" s="100">
        <f t="shared" si="25"/>
        <v>0</v>
      </c>
      <c r="V18" s="100">
        <f t="shared" si="26"/>
        <v>0</v>
      </c>
      <c r="W18" s="100">
        <f t="shared" si="27"/>
        <v>0</v>
      </c>
      <c r="X18" s="104">
        <f t="shared" si="28"/>
        <v>0</v>
      </c>
    </row>
    <row r="19" spans="1:48" ht="18" customHeight="1">
      <c r="A19" s="13">
        <v>3</v>
      </c>
      <c r="B19" s="23">
        <f>+'Year 1'!B19</f>
        <v>0</v>
      </c>
      <c r="C19" s="40" t="str">
        <f>+'Year 1'!C19</f>
        <v>Payments above base salary</v>
      </c>
      <c r="D19" s="25">
        <f>+'Year 1'!D19</f>
        <v>0</v>
      </c>
      <c r="E19" s="40">
        <f>+'Year 1'!E19</f>
        <v>0</v>
      </c>
      <c r="F19" s="197">
        <f>+'Year 1'!F19</f>
        <v>0</v>
      </c>
      <c r="G19" s="197">
        <f>+'Year 1'!G19</f>
        <v>0</v>
      </c>
      <c r="H19" s="40">
        <f>+'Year 1'!H19</f>
        <v>0</v>
      </c>
      <c r="I19" s="41">
        <f>+'Year 1'!I19</f>
        <v>0</v>
      </c>
      <c r="J19" s="42">
        <v>0</v>
      </c>
      <c r="K19" s="100">
        <f t="shared" si="16"/>
        <v>0</v>
      </c>
      <c r="L19" s="100">
        <f>IF(OR(C19="Undergraduate Students",C19="Payments above base salary"),+K19,IF(F19&gt;0,+K19/9*D19*F19,IF(G19&gt;0,+K19/12*D19*G19,IF(H19&gt;0,+K19/9*H19*D19,0))))*E19</f>
        <v>0</v>
      </c>
      <c r="M19" s="100">
        <f t="shared" si="18"/>
        <v>0</v>
      </c>
      <c r="N19" s="100">
        <f t="shared" si="19"/>
        <v>0</v>
      </c>
      <c r="O19" s="100">
        <f t="shared" si="20"/>
        <v>0</v>
      </c>
      <c r="P19" s="100">
        <f t="shared" si="21"/>
        <v>0</v>
      </c>
      <c r="Q19" s="100">
        <f t="shared" si="22"/>
        <v>0</v>
      </c>
      <c r="R19" s="100">
        <f t="shared" si="23"/>
        <v>0</v>
      </c>
      <c r="S19" s="100">
        <f t="shared" si="29"/>
        <v>0</v>
      </c>
      <c r="T19" s="100">
        <f t="shared" si="24"/>
        <v>0</v>
      </c>
      <c r="U19" s="100">
        <f t="shared" si="25"/>
        <v>0</v>
      </c>
      <c r="V19" s="100">
        <f t="shared" si="26"/>
        <v>0</v>
      </c>
      <c r="W19" s="100">
        <f t="shared" si="27"/>
        <v>0</v>
      </c>
      <c r="X19" s="104">
        <f t="shared" si="28"/>
        <v>0</v>
      </c>
    </row>
    <row r="20" spans="1:48" ht="18" customHeight="1">
      <c r="A20" s="13">
        <v>4</v>
      </c>
      <c r="B20" s="23">
        <f>+'Year 1'!B20</f>
        <v>0</v>
      </c>
      <c r="C20" s="40">
        <f>+'Year 1'!C20</f>
        <v>0</v>
      </c>
      <c r="D20" s="25">
        <f>+'Year 1'!D20</f>
        <v>0</v>
      </c>
      <c r="E20" s="40">
        <f>+'Year 1'!E20</f>
        <v>0</v>
      </c>
      <c r="F20" s="197">
        <f>+'Year 1'!F20</f>
        <v>0</v>
      </c>
      <c r="G20" s="197">
        <f>+'Year 1'!G20</f>
        <v>0</v>
      </c>
      <c r="H20" s="40">
        <f>+'Year 1'!H20</f>
        <v>0</v>
      </c>
      <c r="I20" s="41">
        <f>+'Year 1'!I20</f>
        <v>0</v>
      </c>
      <c r="J20" s="42">
        <v>0</v>
      </c>
      <c r="K20" s="100">
        <f t="shared" si="16"/>
        <v>0</v>
      </c>
      <c r="L20" s="100">
        <f>IF(OR(C20="Undergraduate Students",C20="Payments above base salary"),+K20,IF(F20&gt;0,+K20/9*D20*F20,IF(G20&gt;0,+K20/12*D20*G20,IF(H20&gt;0,+K20/9*H20*D20,0))))*E20</f>
        <v>0</v>
      </c>
      <c r="M20" s="100">
        <f t="shared" si="18"/>
        <v>0</v>
      </c>
      <c r="N20" s="100">
        <f t="shared" si="19"/>
        <v>0</v>
      </c>
      <c r="O20" s="100">
        <f t="shared" si="20"/>
        <v>0</v>
      </c>
      <c r="P20" s="100">
        <f t="shared" si="21"/>
        <v>0</v>
      </c>
      <c r="Q20" s="100">
        <f t="shared" si="22"/>
        <v>0</v>
      </c>
      <c r="R20" s="100">
        <f t="shared" si="23"/>
        <v>0</v>
      </c>
      <c r="S20" s="100" t="b">
        <f t="shared" si="29"/>
        <v>0</v>
      </c>
      <c r="T20" s="100">
        <f t="shared" si="24"/>
        <v>0</v>
      </c>
      <c r="U20" s="100">
        <f t="shared" si="25"/>
        <v>0</v>
      </c>
      <c r="V20" s="100">
        <f t="shared" si="26"/>
        <v>0</v>
      </c>
      <c r="W20" s="100">
        <f t="shared" si="27"/>
        <v>0</v>
      </c>
      <c r="X20" s="104">
        <f t="shared" si="28"/>
        <v>0</v>
      </c>
    </row>
    <row r="21" spans="1:48" ht="18" customHeight="1">
      <c r="A21" s="13">
        <v>5</v>
      </c>
      <c r="B21" s="197">
        <f>+'Year 1'!B21</f>
        <v>0</v>
      </c>
      <c r="C21" s="40">
        <f>+'Year 1'!C21</f>
        <v>0</v>
      </c>
      <c r="D21" s="25">
        <f>+'Year 1'!D21</f>
        <v>0</v>
      </c>
      <c r="E21" s="40">
        <f>+'Year 1'!E21</f>
        <v>0</v>
      </c>
      <c r="F21" s="197">
        <f>+'Year 1'!F21</f>
        <v>0</v>
      </c>
      <c r="G21" s="197">
        <f>+'Year 1'!G21</f>
        <v>0</v>
      </c>
      <c r="H21" s="40">
        <f>+'Year 1'!H21</f>
        <v>0</v>
      </c>
      <c r="I21" s="41">
        <f>+'Year 1'!I21</f>
        <v>0</v>
      </c>
      <c r="J21" s="42">
        <v>0</v>
      </c>
      <c r="K21" s="100">
        <f t="shared" si="16"/>
        <v>0</v>
      </c>
      <c r="L21" s="100">
        <f t="shared" ref="L21:L25" si="30">IF(OR(C21="Undergraduate Students",C21="Payments above base salary"),+K21*E21,IF(F21&gt;0,+K21/9*D21*F21,IF(G21&gt;0,+K21/12*D21*G21,IF(H21&gt;0,+K21/9*H21*D21,0))))</f>
        <v>0</v>
      </c>
      <c r="M21" s="100">
        <f t="shared" si="18"/>
        <v>0</v>
      </c>
      <c r="N21" s="100">
        <f t="shared" si="19"/>
        <v>0</v>
      </c>
      <c r="O21" s="100">
        <f t="shared" si="20"/>
        <v>0</v>
      </c>
      <c r="P21" s="100">
        <f t="shared" si="21"/>
        <v>0</v>
      </c>
      <c r="Q21" s="100">
        <f t="shared" si="22"/>
        <v>0</v>
      </c>
      <c r="R21" s="100">
        <f t="shared" si="23"/>
        <v>0</v>
      </c>
      <c r="S21" s="100" t="b">
        <f t="shared" si="29"/>
        <v>0</v>
      </c>
      <c r="T21" s="100">
        <f t="shared" si="24"/>
        <v>0</v>
      </c>
      <c r="U21" s="100">
        <f t="shared" si="25"/>
        <v>0</v>
      </c>
      <c r="V21" s="100">
        <f t="shared" si="26"/>
        <v>0</v>
      </c>
      <c r="W21" s="100">
        <f t="shared" si="27"/>
        <v>0</v>
      </c>
      <c r="X21" s="104">
        <f t="shared" si="28"/>
        <v>0</v>
      </c>
    </row>
    <row r="22" spans="1:48" ht="18" customHeight="1">
      <c r="A22" s="13">
        <v>6</v>
      </c>
      <c r="B22" s="23">
        <f>+'Year 1'!B22</f>
        <v>0</v>
      </c>
      <c r="C22" s="40">
        <f>+'Year 1'!C22</f>
        <v>0</v>
      </c>
      <c r="D22" s="25">
        <f>+'Year 1'!D22</f>
        <v>0</v>
      </c>
      <c r="E22" s="40">
        <f>+'Year 1'!E22</f>
        <v>0</v>
      </c>
      <c r="F22" s="197">
        <f>+'Year 1'!F22</f>
        <v>0</v>
      </c>
      <c r="G22" s="197">
        <f>+'Year 1'!G22</f>
        <v>0</v>
      </c>
      <c r="H22" s="40">
        <f>+'Year 1'!H22</f>
        <v>0</v>
      </c>
      <c r="I22" s="41">
        <f>+'Year 1'!I22</f>
        <v>0</v>
      </c>
      <c r="J22" s="42">
        <v>0</v>
      </c>
      <c r="K22" s="100">
        <f t="shared" si="16"/>
        <v>0</v>
      </c>
      <c r="L22" s="100">
        <f t="shared" si="30"/>
        <v>0</v>
      </c>
      <c r="M22" s="100">
        <f t="shared" si="18"/>
        <v>0</v>
      </c>
      <c r="N22" s="100">
        <f t="shared" si="19"/>
        <v>0</v>
      </c>
      <c r="O22" s="100">
        <f t="shared" si="20"/>
        <v>0</v>
      </c>
      <c r="P22" s="100">
        <f t="shared" si="21"/>
        <v>0</v>
      </c>
      <c r="Q22" s="100">
        <f t="shared" si="22"/>
        <v>0</v>
      </c>
      <c r="R22" s="100">
        <f t="shared" si="23"/>
        <v>0</v>
      </c>
      <c r="S22" s="100" t="b">
        <f t="shared" si="29"/>
        <v>0</v>
      </c>
      <c r="T22" s="100">
        <f t="shared" si="24"/>
        <v>0</v>
      </c>
      <c r="U22" s="100">
        <f t="shared" si="25"/>
        <v>0</v>
      </c>
      <c r="V22" s="100">
        <f t="shared" si="26"/>
        <v>0</v>
      </c>
      <c r="W22" s="100">
        <f t="shared" si="27"/>
        <v>0</v>
      </c>
      <c r="X22" s="104">
        <f t="shared" si="28"/>
        <v>0</v>
      </c>
    </row>
    <row r="23" spans="1:48" ht="18" customHeight="1">
      <c r="A23" s="13">
        <v>7</v>
      </c>
      <c r="B23" s="23">
        <f>+'Year 1'!B23</f>
        <v>0</v>
      </c>
      <c r="C23" s="40">
        <f>+'Year 1'!C23</f>
        <v>0</v>
      </c>
      <c r="D23" s="25">
        <f>+'Year 1'!D23</f>
        <v>0</v>
      </c>
      <c r="E23" s="40">
        <f>+'Year 1'!E23</f>
        <v>0</v>
      </c>
      <c r="F23" s="197">
        <f>+'Year 1'!F23</f>
        <v>0</v>
      </c>
      <c r="G23" s="197">
        <f>+'Year 1'!G23</f>
        <v>0</v>
      </c>
      <c r="H23" s="40">
        <f>+'Year 1'!H23</f>
        <v>0</v>
      </c>
      <c r="I23" s="41">
        <f>+'Year 1'!I23</f>
        <v>0</v>
      </c>
      <c r="J23" s="42">
        <v>0</v>
      </c>
      <c r="K23" s="100">
        <f t="shared" si="16"/>
        <v>0</v>
      </c>
      <c r="L23" s="100">
        <f t="shared" si="30"/>
        <v>0</v>
      </c>
      <c r="M23" s="100">
        <f t="shared" si="18"/>
        <v>0</v>
      </c>
      <c r="N23" s="100">
        <f t="shared" si="19"/>
        <v>0</v>
      </c>
      <c r="O23" s="100">
        <f t="shared" si="20"/>
        <v>0</v>
      </c>
      <c r="P23" s="100">
        <f t="shared" si="21"/>
        <v>0</v>
      </c>
      <c r="Q23" s="100">
        <f t="shared" si="22"/>
        <v>0</v>
      </c>
      <c r="R23" s="100">
        <f t="shared" si="23"/>
        <v>0</v>
      </c>
      <c r="S23" s="100" t="b">
        <f t="shared" si="29"/>
        <v>0</v>
      </c>
      <c r="T23" s="100">
        <f t="shared" si="24"/>
        <v>0</v>
      </c>
      <c r="U23" s="100">
        <f t="shared" si="25"/>
        <v>0</v>
      </c>
      <c r="V23" s="100">
        <f t="shared" si="26"/>
        <v>0</v>
      </c>
      <c r="W23" s="100">
        <f t="shared" si="27"/>
        <v>0</v>
      </c>
      <c r="X23" s="104">
        <f t="shared" si="28"/>
        <v>0</v>
      </c>
    </row>
    <row r="24" spans="1:48" ht="18" customHeight="1">
      <c r="A24" s="13">
        <v>8</v>
      </c>
      <c r="B24" s="23">
        <f>+'Year 1'!B24</f>
        <v>0</v>
      </c>
      <c r="C24" s="40">
        <f>+'Year 1'!C24</f>
        <v>0</v>
      </c>
      <c r="D24" s="25">
        <f>+'Year 1'!D24</f>
        <v>0</v>
      </c>
      <c r="E24" s="40">
        <f>+'Year 1'!E24</f>
        <v>0</v>
      </c>
      <c r="F24" s="197">
        <f>+'Year 1'!F24</f>
        <v>0</v>
      </c>
      <c r="G24" s="197">
        <f>+'Year 1'!G24</f>
        <v>0</v>
      </c>
      <c r="H24" s="40">
        <f>+'Year 1'!H24</f>
        <v>0</v>
      </c>
      <c r="I24" s="41">
        <f>+'Year 1'!I24</f>
        <v>0</v>
      </c>
      <c r="J24" s="42">
        <v>0</v>
      </c>
      <c r="K24" s="100">
        <f t="shared" si="16"/>
        <v>0</v>
      </c>
      <c r="L24" s="100">
        <f t="shared" si="30"/>
        <v>0</v>
      </c>
      <c r="M24" s="100">
        <f t="shared" si="18"/>
        <v>0</v>
      </c>
      <c r="N24" s="100">
        <f t="shared" si="19"/>
        <v>0</v>
      </c>
      <c r="O24" s="100">
        <f t="shared" si="20"/>
        <v>0</v>
      </c>
      <c r="P24" s="100">
        <f t="shared" si="21"/>
        <v>0</v>
      </c>
      <c r="Q24" s="100">
        <f t="shared" si="22"/>
        <v>0</v>
      </c>
      <c r="R24" s="100">
        <f t="shared" si="23"/>
        <v>0</v>
      </c>
      <c r="S24" s="100" t="b">
        <f t="shared" si="29"/>
        <v>0</v>
      </c>
      <c r="T24" s="100">
        <f t="shared" si="24"/>
        <v>0</v>
      </c>
      <c r="U24" s="100">
        <f t="shared" si="25"/>
        <v>0</v>
      </c>
      <c r="V24" s="100">
        <f t="shared" si="26"/>
        <v>0</v>
      </c>
      <c r="W24" s="100">
        <f t="shared" si="27"/>
        <v>0</v>
      </c>
      <c r="X24" s="104">
        <f t="shared" si="28"/>
        <v>0</v>
      </c>
    </row>
    <row r="25" spans="1:48" ht="18" customHeight="1">
      <c r="A25" s="13">
        <v>9</v>
      </c>
      <c r="B25" s="23">
        <f>+'Year 1'!B25</f>
        <v>0</v>
      </c>
      <c r="C25" s="40">
        <f>+'Year 1'!C25</f>
        <v>0</v>
      </c>
      <c r="D25" s="25">
        <f>+'Year 1'!D25</f>
        <v>0</v>
      </c>
      <c r="E25" s="40">
        <f>+'Year 1'!E25</f>
        <v>0</v>
      </c>
      <c r="F25" s="197">
        <f>+'Year 1'!F25</f>
        <v>0</v>
      </c>
      <c r="G25" s="197">
        <f>+'Year 1'!G25</f>
        <v>0</v>
      </c>
      <c r="H25" s="40">
        <f>+'Year 1'!H25</f>
        <v>0</v>
      </c>
      <c r="I25" s="41">
        <f>+'Year 1'!I25</f>
        <v>0</v>
      </c>
      <c r="J25" s="42">
        <v>0</v>
      </c>
      <c r="K25" s="100">
        <f t="shared" si="16"/>
        <v>0</v>
      </c>
      <c r="L25" s="100">
        <f t="shared" si="30"/>
        <v>0</v>
      </c>
      <c r="M25" s="100">
        <f t="shared" si="18"/>
        <v>0</v>
      </c>
      <c r="N25" s="100">
        <f t="shared" si="19"/>
        <v>0</v>
      </c>
      <c r="O25" s="100">
        <f t="shared" si="20"/>
        <v>0</v>
      </c>
      <c r="P25" s="100">
        <f t="shared" si="21"/>
        <v>0</v>
      </c>
      <c r="Q25" s="100">
        <f t="shared" si="22"/>
        <v>0</v>
      </c>
      <c r="R25" s="100">
        <f t="shared" si="23"/>
        <v>0</v>
      </c>
      <c r="S25" s="100" t="b">
        <f t="shared" si="29"/>
        <v>0</v>
      </c>
      <c r="T25" s="100">
        <f t="shared" si="24"/>
        <v>0</v>
      </c>
      <c r="U25" s="100">
        <f t="shared" si="25"/>
        <v>0</v>
      </c>
      <c r="V25" s="100">
        <f t="shared" si="26"/>
        <v>0</v>
      </c>
      <c r="W25" s="100">
        <f t="shared" si="27"/>
        <v>0</v>
      </c>
      <c r="X25" s="104">
        <f t="shared" si="28"/>
        <v>0</v>
      </c>
    </row>
    <row r="26" spans="1:48" ht="17.25" customHeight="1">
      <c r="B26" s="253" t="s">
        <v>34</v>
      </c>
      <c r="C26" s="253"/>
      <c r="D26" s="253"/>
      <c r="E26" s="253"/>
      <c r="F26" s="253"/>
      <c r="G26" s="253"/>
      <c r="H26" s="253"/>
      <c r="I26" s="95">
        <f>SUM(I17:I25)</f>
        <v>0</v>
      </c>
      <c r="J26" s="95">
        <f t="shared" ref="J26:X26" si="31">SUM(J17:J25)</f>
        <v>0</v>
      </c>
      <c r="K26" s="95">
        <f t="shared" si="31"/>
        <v>0</v>
      </c>
      <c r="L26" s="95">
        <f t="shared" si="31"/>
        <v>0</v>
      </c>
      <c r="M26" s="95">
        <f t="shared" si="31"/>
        <v>0</v>
      </c>
      <c r="N26" s="95">
        <f t="shared" si="31"/>
        <v>0</v>
      </c>
      <c r="O26" s="95">
        <f t="shared" si="31"/>
        <v>0</v>
      </c>
      <c r="P26" s="95">
        <f t="shared" si="31"/>
        <v>0</v>
      </c>
      <c r="Q26" s="95">
        <f t="shared" si="31"/>
        <v>0</v>
      </c>
      <c r="R26" s="95">
        <f t="shared" si="31"/>
        <v>0</v>
      </c>
      <c r="S26" s="95">
        <f t="shared" si="31"/>
        <v>0</v>
      </c>
      <c r="T26" s="95">
        <f t="shared" si="31"/>
        <v>0</v>
      </c>
      <c r="U26" s="95">
        <f t="shared" si="31"/>
        <v>0</v>
      </c>
      <c r="V26" s="95">
        <f t="shared" si="31"/>
        <v>0</v>
      </c>
      <c r="W26" s="95">
        <f t="shared" si="31"/>
        <v>0</v>
      </c>
      <c r="X26" s="95">
        <f t="shared" si="31"/>
        <v>0</v>
      </c>
    </row>
    <row r="27" spans="1:48" s="55" customFormat="1" ht="21.75" customHeight="1" thickBot="1">
      <c r="B27" s="56" t="s">
        <v>3</v>
      </c>
      <c r="C27" s="57"/>
      <c r="D27" s="58"/>
      <c r="E27" s="57"/>
      <c r="F27" s="59"/>
      <c r="G27" s="59"/>
      <c r="H27" s="57"/>
      <c r="I27" s="96">
        <f>+I26+I14</f>
        <v>0</v>
      </c>
      <c r="J27" s="96">
        <f t="shared" ref="J27:X27" si="32">+J26+J14</f>
        <v>0</v>
      </c>
      <c r="K27" s="96">
        <f t="shared" si="32"/>
        <v>0</v>
      </c>
      <c r="L27" s="96">
        <f t="shared" si="32"/>
        <v>0</v>
      </c>
      <c r="M27" s="96">
        <f t="shared" si="32"/>
        <v>0</v>
      </c>
      <c r="N27" s="96">
        <f t="shared" si="32"/>
        <v>0</v>
      </c>
      <c r="O27" s="96">
        <f t="shared" si="32"/>
        <v>0</v>
      </c>
      <c r="P27" s="96">
        <f t="shared" si="32"/>
        <v>0</v>
      </c>
      <c r="Q27" s="96">
        <f t="shared" si="32"/>
        <v>0</v>
      </c>
      <c r="R27" s="96">
        <f t="shared" si="32"/>
        <v>0</v>
      </c>
      <c r="S27" s="96">
        <f t="shared" si="32"/>
        <v>0</v>
      </c>
      <c r="T27" s="96">
        <f t="shared" si="32"/>
        <v>0</v>
      </c>
      <c r="U27" s="96">
        <f t="shared" si="32"/>
        <v>0</v>
      </c>
      <c r="V27" s="96">
        <f t="shared" si="32"/>
        <v>0</v>
      </c>
      <c r="W27" s="96">
        <f t="shared" si="32"/>
        <v>0</v>
      </c>
      <c r="X27" s="96">
        <f t="shared" si="32"/>
        <v>0</v>
      </c>
    </row>
    <row r="28" spans="1:48">
      <c r="B28" s="15"/>
      <c r="C28" s="15"/>
    </row>
    <row r="29" spans="1:48" ht="11.25" customHeight="1">
      <c r="O29" s="62"/>
    </row>
    <row r="31" spans="1:48" ht="12.75">
      <c r="B31" s="13" t="s">
        <v>60</v>
      </c>
      <c r="F31" s="63"/>
      <c r="G31" s="63"/>
      <c r="H31" s="64"/>
      <c r="I31" s="64"/>
      <c r="J31" s="65"/>
      <c r="K31" s="66"/>
      <c r="L31" s="66"/>
      <c r="M31" s="67"/>
      <c r="N31" s="66"/>
      <c r="O31" s="66"/>
      <c r="P31" s="67"/>
      <c r="Q31" s="64"/>
      <c r="R31" s="64"/>
      <c r="S31" s="64"/>
      <c r="T31" s="68"/>
      <c r="U31" s="64"/>
      <c r="V31" s="64"/>
      <c r="W31" s="68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</row>
    <row r="32" spans="1:48" ht="15.75">
      <c r="B32" s="69" t="str">
        <f>B1</f>
        <v xml:space="preserve">Project Title:  </v>
      </c>
      <c r="C32" s="69"/>
      <c r="D32" s="69"/>
      <c r="E32" s="69"/>
      <c r="F32" s="70"/>
      <c r="G32" s="70"/>
      <c r="H32" s="71"/>
      <c r="I32" s="71"/>
      <c r="J32" s="71"/>
      <c r="K32" s="64"/>
      <c r="L32" s="64"/>
      <c r="M32" s="68"/>
      <c r="N32" s="64"/>
      <c r="O32" s="64"/>
      <c r="P32" s="68"/>
      <c r="Q32" s="72"/>
      <c r="R32" s="64"/>
      <c r="S32" s="64"/>
      <c r="T32" s="68"/>
      <c r="U32" s="64"/>
      <c r="V32" s="64"/>
      <c r="W32" s="68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</row>
    <row r="33" spans="2:48" s="73" customFormat="1" ht="12.75">
      <c r="B33" s="74"/>
      <c r="C33" s="74"/>
      <c r="D33" s="74"/>
      <c r="E33" s="74"/>
      <c r="F33" s="75"/>
      <c r="G33" s="75"/>
      <c r="H33" s="76"/>
      <c r="I33" s="76"/>
      <c r="J33" s="76"/>
      <c r="K33" s="76"/>
      <c r="L33" s="76"/>
      <c r="M33" s="76"/>
      <c r="N33" s="76"/>
      <c r="O33" s="76"/>
      <c r="P33" s="76"/>
      <c r="Q33" s="66"/>
      <c r="R33" s="66"/>
      <c r="S33" s="67"/>
      <c r="T33" s="66"/>
      <c r="U33" s="66"/>
      <c r="V33" s="67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</row>
    <row r="34" spans="2:48" ht="22.5">
      <c r="B34" s="77" t="s">
        <v>2</v>
      </c>
      <c r="C34" s="77" t="s">
        <v>58</v>
      </c>
      <c r="D34" s="78" t="s">
        <v>59</v>
      </c>
      <c r="E34" s="79" t="s">
        <v>3</v>
      </c>
      <c r="F34" s="80"/>
      <c r="G34" s="80"/>
      <c r="H34" s="81"/>
      <c r="I34" s="80"/>
      <c r="J34" s="81"/>
      <c r="K34" s="80"/>
      <c r="L34" s="82"/>
      <c r="M34" s="68"/>
      <c r="N34" s="64"/>
      <c r="O34" s="64"/>
      <c r="P34" s="6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</row>
    <row r="35" spans="2:48">
      <c r="B35" s="111" t="s">
        <v>62</v>
      </c>
      <c r="C35" s="112"/>
      <c r="D35" s="113"/>
      <c r="E35" s="114"/>
      <c r="F35" s="80"/>
      <c r="G35" s="80"/>
      <c r="H35" s="81"/>
      <c r="I35" s="80"/>
      <c r="J35" s="81"/>
      <c r="K35" s="80"/>
      <c r="L35" s="82"/>
      <c r="M35" s="68"/>
      <c r="N35" s="64"/>
      <c r="O35" s="64"/>
      <c r="P35" s="6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</row>
    <row r="36" spans="2:48">
      <c r="B36" s="115">
        <f>+B8</f>
        <v>0</v>
      </c>
      <c r="C36" s="116">
        <f>+L8</f>
        <v>0</v>
      </c>
      <c r="D36" s="116">
        <f>+V8</f>
        <v>0</v>
      </c>
      <c r="E36" s="117">
        <f>+C36+D36</f>
        <v>0</v>
      </c>
      <c r="F36" s="270" t="s">
        <v>65</v>
      </c>
      <c r="G36" s="270"/>
      <c r="H36" s="270"/>
      <c r="I36" s="270"/>
      <c r="J36" s="270"/>
      <c r="K36" s="270"/>
      <c r="L36" s="270"/>
      <c r="M36" s="270"/>
      <c r="N36" s="64"/>
      <c r="O36" s="64"/>
      <c r="P36" s="6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</row>
    <row r="37" spans="2:48">
      <c r="B37" s="115">
        <f t="shared" ref="B37:B41" si="33">+B9</f>
        <v>0</v>
      </c>
      <c r="C37" s="116">
        <f t="shared" ref="C37:C41" si="34">+L9</f>
        <v>0</v>
      </c>
      <c r="D37" s="116">
        <f t="shared" ref="D37:D41" si="35">+V9</f>
        <v>0</v>
      </c>
      <c r="E37" s="117">
        <f t="shared" ref="E37:E41" si="36">+C37+D37</f>
        <v>0</v>
      </c>
      <c r="F37" s="270"/>
      <c r="G37" s="270"/>
      <c r="H37" s="270"/>
      <c r="I37" s="270"/>
      <c r="J37" s="270"/>
      <c r="K37" s="270"/>
      <c r="L37" s="270"/>
      <c r="M37" s="270"/>
      <c r="N37" s="64"/>
      <c r="O37" s="64"/>
      <c r="P37" s="68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</row>
    <row r="38" spans="2:48">
      <c r="B38" s="115">
        <f t="shared" si="33"/>
        <v>0</v>
      </c>
      <c r="C38" s="116">
        <f t="shared" si="34"/>
        <v>0</v>
      </c>
      <c r="D38" s="116">
        <f t="shared" si="35"/>
        <v>0</v>
      </c>
      <c r="E38" s="117">
        <f t="shared" si="36"/>
        <v>0</v>
      </c>
      <c r="F38" s="270"/>
      <c r="G38" s="270"/>
      <c r="H38" s="270"/>
      <c r="I38" s="270"/>
      <c r="J38" s="270"/>
      <c r="K38" s="270"/>
      <c r="L38" s="270"/>
      <c r="M38" s="270"/>
      <c r="N38" s="64"/>
      <c r="O38" s="64"/>
      <c r="P38" s="68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</row>
    <row r="39" spans="2:48">
      <c r="B39" s="115">
        <f t="shared" si="33"/>
        <v>0</v>
      </c>
      <c r="C39" s="116">
        <f t="shared" si="34"/>
        <v>0</v>
      </c>
      <c r="D39" s="116">
        <f t="shared" si="35"/>
        <v>0</v>
      </c>
      <c r="E39" s="117">
        <f t="shared" si="36"/>
        <v>0</v>
      </c>
      <c r="F39" s="270"/>
      <c r="G39" s="270"/>
      <c r="H39" s="270"/>
      <c r="I39" s="270"/>
      <c r="J39" s="270"/>
      <c r="K39" s="270"/>
      <c r="L39" s="270"/>
      <c r="M39" s="270"/>
      <c r="N39" s="64"/>
      <c r="O39" s="64"/>
      <c r="P39" s="68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</row>
    <row r="40" spans="2:48">
      <c r="B40" s="115">
        <f t="shared" si="33"/>
        <v>0</v>
      </c>
      <c r="C40" s="116">
        <f t="shared" si="34"/>
        <v>0</v>
      </c>
      <c r="D40" s="116">
        <f t="shared" si="35"/>
        <v>0</v>
      </c>
      <c r="E40" s="117">
        <f t="shared" si="36"/>
        <v>0</v>
      </c>
      <c r="F40" s="270"/>
      <c r="G40" s="270"/>
      <c r="H40" s="270"/>
      <c r="I40" s="270"/>
      <c r="J40" s="270"/>
      <c r="K40" s="270"/>
      <c r="L40" s="270"/>
      <c r="M40" s="270"/>
      <c r="N40" s="64"/>
      <c r="O40" s="64"/>
      <c r="P40" s="68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</row>
    <row r="41" spans="2:48">
      <c r="B41" s="115">
        <f t="shared" si="33"/>
        <v>0</v>
      </c>
      <c r="C41" s="116">
        <f t="shared" si="34"/>
        <v>0</v>
      </c>
      <c r="D41" s="116">
        <f t="shared" si="35"/>
        <v>0</v>
      </c>
      <c r="E41" s="117">
        <f t="shared" si="36"/>
        <v>0</v>
      </c>
      <c r="F41" s="270"/>
      <c r="G41" s="270"/>
      <c r="H41" s="270"/>
      <c r="I41" s="270"/>
      <c r="J41" s="270"/>
      <c r="K41" s="270"/>
      <c r="L41" s="270"/>
      <c r="M41" s="270"/>
      <c r="N41" s="64"/>
      <c r="O41" s="64"/>
      <c r="P41" s="68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</row>
    <row r="42" spans="2:48">
      <c r="B42" s="118" t="s">
        <v>36</v>
      </c>
      <c r="C42" s="119">
        <f>SUM(C36:C41)</f>
        <v>0</v>
      </c>
      <c r="D42" s="119">
        <f t="shared" ref="D42:E42" si="37">SUM(D36:D41)</f>
        <v>0</v>
      </c>
      <c r="E42" s="119">
        <f t="shared" si="37"/>
        <v>0</v>
      </c>
      <c r="F42" s="83"/>
      <c r="G42" s="83"/>
      <c r="H42" s="84"/>
      <c r="I42" s="83"/>
      <c r="J42" s="84"/>
      <c r="K42" s="83"/>
      <c r="L42" s="85"/>
      <c r="M42" s="68"/>
      <c r="N42" s="64"/>
      <c r="O42" s="64"/>
      <c r="P42" s="68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</row>
    <row r="43" spans="2:48">
      <c r="B43" s="237" t="s">
        <v>63</v>
      </c>
      <c r="C43" s="237"/>
      <c r="D43" s="237"/>
      <c r="E43" s="237"/>
      <c r="F43" s="83"/>
      <c r="G43" s="83"/>
      <c r="H43" s="84"/>
      <c r="I43" s="83"/>
      <c r="J43" s="84"/>
      <c r="K43" s="83"/>
      <c r="L43" s="85"/>
      <c r="M43" s="68"/>
      <c r="N43" s="64"/>
      <c r="O43" s="64"/>
      <c r="P43" s="68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</row>
    <row r="44" spans="2:48">
      <c r="B44" s="237"/>
      <c r="C44" s="237"/>
      <c r="D44" s="237"/>
      <c r="E44" s="237"/>
      <c r="F44" s="86"/>
      <c r="G44" s="86"/>
      <c r="H44" s="87"/>
      <c r="I44" s="86"/>
      <c r="J44" s="87"/>
      <c r="K44" s="86"/>
      <c r="L44" s="86"/>
      <c r="M44" s="68"/>
      <c r="N44" s="64"/>
      <c r="O44" s="64"/>
      <c r="P44" s="68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</row>
    <row r="45" spans="2:48">
      <c r="B45" s="120">
        <f>+B17</f>
        <v>0</v>
      </c>
      <c r="C45" s="121">
        <f>+L17</f>
        <v>0</v>
      </c>
      <c r="D45" s="121">
        <f>+V17</f>
        <v>0</v>
      </c>
      <c r="E45" s="117">
        <f>+C45+D45</f>
        <v>0</v>
      </c>
      <c r="F45" s="270" t="s">
        <v>65</v>
      </c>
      <c r="G45" s="270"/>
      <c r="H45" s="270"/>
      <c r="I45" s="270"/>
      <c r="J45" s="270"/>
      <c r="K45" s="270"/>
      <c r="L45" s="270"/>
      <c r="M45" s="270"/>
      <c r="N45" s="64"/>
      <c r="O45" s="64"/>
      <c r="P45" s="68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</row>
    <row r="46" spans="2:48">
      <c r="B46" s="120">
        <f t="shared" ref="B46:B51" si="38">+B18</f>
        <v>0</v>
      </c>
      <c r="C46" s="121">
        <f t="shared" ref="C46:C52" si="39">+L18</f>
        <v>0</v>
      </c>
      <c r="D46" s="121">
        <f t="shared" ref="D46:D52" si="40">+V18</f>
        <v>0</v>
      </c>
      <c r="E46" s="117">
        <f t="shared" ref="E46:E52" si="41">+C46+D46</f>
        <v>0</v>
      </c>
      <c r="F46" s="270"/>
      <c r="G46" s="270"/>
      <c r="H46" s="270"/>
      <c r="I46" s="270"/>
      <c r="J46" s="270"/>
      <c r="K46" s="270"/>
      <c r="L46" s="270"/>
      <c r="M46" s="270"/>
      <c r="N46" s="64"/>
      <c r="O46" s="64"/>
      <c r="P46" s="68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</row>
    <row r="47" spans="2:48">
      <c r="B47" s="120">
        <f t="shared" si="38"/>
        <v>0</v>
      </c>
      <c r="C47" s="121">
        <f t="shared" si="39"/>
        <v>0</v>
      </c>
      <c r="D47" s="121">
        <f t="shared" si="40"/>
        <v>0</v>
      </c>
      <c r="E47" s="117">
        <f t="shared" si="41"/>
        <v>0</v>
      </c>
      <c r="F47" s="270"/>
      <c r="G47" s="270"/>
      <c r="H47" s="270"/>
      <c r="I47" s="270"/>
      <c r="J47" s="270"/>
      <c r="K47" s="270"/>
      <c r="L47" s="270"/>
      <c r="M47" s="270"/>
      <c r="N47" s="64"/>
      <c r="O47" s="64"/>
      <c r="P47" s="68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</row>
    <row r="48" spans="2:48">
      <c r="B48" s="120">
        <f t="shared" si="38"/>
        <v>0</v>
      </c>
      <c r="C48" s="121">
        <f t="shared" si="39"/>
        <v>0</v>
      </c>
      <c r="D48" s="121">
        <f t="shared" si="40"/>
        <v>0</v>
      </c>
      <c r="E48" s="117">
        <f t="shared" si="41"/>
        <v>0</v>
      </c>
      <c r="F48" s="270"/>
      <c r="G48" s="270"/>
      <c r="H48" s="270"/>
      <c r="I48" s="270"/>
      <c r="J48" s="270"/>
      <c r="K48" s="270"/>
      <c r="L48" s="270"/>
      <c r="M48" s="270"/>
      <c r="N48" s="64"/>
      <c r="O48" s="64"/>
      <c r="P48" s="68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</row>
    <row r="49" spans="2:48">
      <c r="B49" s="120">
        <f t="shared" si="38"/>
        <v>0</v>
      </c>
      <c r="C49" s="121">
        <f t="shared" si="39"/>
        <v>0</v>
      </c>
      <c r="D49" s="121">
        <f t="shared" si="40"/>
        <v>0</v>
      </c>
      <c r="E49" s="117">
        <f t="shared" si="41"/>
        <v>0</v>
      </c>
      <c r="F49" s="270"/>
      <c r="G49" s="270"/>
      <c r="H49" s="270"/>
      <c r="I49" s="270"/>
      <c r="J49" s="270"/>
      <c r="K49" s="270"/>
      <c r="L49" s="270"/>
      <c r="M49" s="270"/>
      <c r="N49" s="64"/>
      <c r="O49" s="64"/>
      <c r="P49" s="68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</row>
    <row r="50" spans="2:48">
      <c r="B50" s="120">
        <f t="shared" si="38"/>
        <v>0</v>
      </c>
      <c r="C50" s="121">
        <f t="shared" si="39"/>
        <v>0</v>
      </c>
      <c r="D50" s="121">
        <f t="shared" si="40"/>
        <v>0</v>
      </c>
      <c r="E50" s="117">
        <f t="shared" si="41"/>
        <v>0</v>
      </c>
      <c r="F50" s="270"/>
      <c r="G50" s="270"/>
      <c r="H50" s="270"/>
      <c r="I50" s="270"/>
      <c r="J50" s="270"/>
      <c r="K50" s="270"/>
      <c r="L50" s="270"/>
      <c r="M50" s="270"/>
      <c r="N50" s="64"/>
      <c r="O50" s="64"/>
      <c r="P50" s="68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</row>
    <row r="51" spans="2:48">
      <c r="B51" s="120">
        <f t="shared" si="38"/>
        <v>0</v>
      </c>
      <c r="C51" s="121">
        <f t="shared" si="39"/>
        <v>0</v>
      </c>
      <c r="D51" s="121">
        <f t="shared" si="40"/>
        <v>0</v>
      </c>
      <c r="E51" s="117">
        <f t="shared" si="41"/>
        <v>0</v>
      </c>
      <c r="F51" s="270"/>
      <c r="G51" s="270"/>
      <c r="H51" s="270"/>
      <c r="I51" s="270"/>
      <c r="J51" s="270"/>
      <c r="K51" s="270"/>
      <c r="L51" s="270"/>
      <c r="M51" s="270"/>
      <c r="N51" s="64"/>
      <c r="O51" s="64"/>
      <c r="P51" s="68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</row>
    <row r="52" spans="2:48">
      <c r="B52" s="120"/>
      <c r="C52" s="121">
        <f t="shared" si="39"/>
        <v>0</v>
      </c>
      <c r="D52" s="121">
        <f t="shared" si="40"/>
        <v>0</v>
      </c>
      <c r="E52" s="117">
        <f t="shared" si="41"/>
        <v>0</v>
      </c>
      <c r="F52" s="270"/>
      <c r="G52" s="270"/>
      <c r="H52" s="270"/>
      <c r="I52" s="270"/>
      <c r="J52" s="270"/>
      <c r="K52" s="270"/>
      <c r="L52" s="270"/>
      <c r="M52" s="270"/>
      <c r="N52" s="64"/>
      <c r="O52" s="64"/>
      <c r="P52" s="68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</row>
    <row r="53" spans="2:48">
      <c r="B53" s="120" t="s">
        <v>34</v>
      </c>
      <c r="C53" s="122">
        <f>SUM(C45:C52)</f>
        <v>0</v>
      </c>
      <c r="D53" s="122">
        <f t="shared" ref="D53:E53" si="42">SUM(D45:D52)</f>
        <v>0</v>
      </c>
      <c r="E53" s="122">
        <f t="shared" si="42"/>
        <v>0</v>
      </c>
      <c r="F53" s="86"/>
      <c r="G53" s="86"/>
      <c r="H53" s="88"/>
      <c r="I53" s="86"/>
      <c r="J53" s="88"/>
      <c r="K53" s="86"/>
      <c r="L53" s="86"/>
      <c r="M53" s="68"/>
      <c r="N53" s="64"/>
      <c r="O53" s="64"/>
      <c r="P53" s="68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</row>
    <row r="54" spans="2:48">
      <c r="B54" s="124" t="s">
        <v>67</v>
      </c>
      <c r="C54" s="133">
        <f>+C53+C42</f>
        <v>0</v>
      </c>
      <c r="D54" s="133">
        <f t="shared" ref="D54:E54" si="43">+D53+D42</f>
        <v>0</v>
      </c>
      <c r="E54" s="133">
        <f t="shared" si="43"/>
        <v>0</v>
      </c>
      <c r="F54" s="63"/>
      <c r="G54" s="63"/>
      <c r="H54" s="64"/>
      <c r="I54" s="64"/>
      <c r="J54" s="65"/>
      <c r="K54" s="64"/>
      <c r="L54" s="64"/>
      <c r="M54" s="64"/>
      <c r="N54" s="64"/>
      <c r="O54" s="64"/>
      <c r="P54" s="64"/>
      <c r="Q54" s="64"/>
      <c r="R54" s="64"/>
      <c r="S54" s="64"/>
      <c r="T54" s="68"/>
      <c r="U54" s="64"/>
      <c r="V54" s="64"/>
      <c r="W54" s="68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</row>
    <row r="55" spans="2:48">
      <c r="B55" s="235" t="s">
        <v>37</v>
      </c>
      <c r="C55" s="235"/>
      <c r="D55" s="235"/>
      <c r="E55" s="235"/>
      <c r="F55" s="63"/>
      <c r="G55" s="63"/>
      <c r="H55" s="64"/>
      <c r="I55" s="64"/>
      <c r="J55" s="65"/>
      <c r="K55" s="64"/>
      <c r="L55" s="64"/>
      <c r="M55" s="64"/>
      <c r="N55" s="64"/>
      <c r="O55" s="64"/>
      <c r="P55" s="64"/>
      <c r="Q55" s="64"/>
      <c r="R55" s="64"/>
      <c r="S55" s="64"/>
      <c r="T55" s="68"/>
      <c r="U55" s="64"/>
      <c r="V55" s="64"/>
      <c r="W55" s="68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</row>
    <row r="56" spans="2:48">
      <c r="B56" s="231">
        <v>1</v>
      </c>
      <c r="C56" s="231"/>
      <c r="D56" s="231"/>
      <c r="E56" s="90"/>
      <c r="F56" s="271" t="s">
        <v>65</v>
      </c>
      <c r="G56" s="271"/>
      <c r="H56" s="271"/>
      <c r="I56" s="271"/>
      <c r="J56" s="271"/>
      <c r="K56" s="271"/>
      <c r="L56" s="271"/>
      <c r="M56" s="271"/>
      <c r="N56" s="64"/>
      <c r="O56" s="64"/>
      <c r="P56" s="64"/>
      <c r="Q56" s="64"/>
      <c r="R56" s="64"/>
      <c r="S56" s="64"/>
      <c r="T56" s="68"/>
      <c r="U56" s="64"/>
      <c r="V56" s="64"/>
      <c r="W56" s="68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</row>
    <row r="57" spans="2:48">
      <c r="B57" s="231">
        <v>2</v>
      </c>
      <c r="C57" s="231"/>
      <c r="D57" s="231"/>
      <c r="E57" s="91"/>
      <c r="F57" s="271"/>
      <c r="G57" s="271"/>
      <c r="H57" s="271"/>
      <c r="I57" s="271"/>
      <c r="J57" s="271"/>
      <c r="K57" s="271"/>
      <c r="L57" s="271"/>
      <c r="M57" s="271"/>
      <c r="N57" s="64"/>
      <c r="O57" s="64"/>
      <c r="P57" s="64"/>
      <c r="Q57" s="64"/>
      <c r="R57" s="64"/>
      <c r="S57" s="64"/>
      <c r="T57" s="68"/>
      <c r="U57" s="64"/>
      <c r="V57" s="64"/>
      <c r="W57" s="68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</row>
    <row r="58" spans="2:48">
      <c r="B58" s="231">
        <v>3</v>
      </c>
      <c r="C58" s="231"/>
      <c r="D58" s="231"/>
      <c r="E58" s="91"/>
      <c r="F58" s="271"/>
      <c r="G58" s="271"/>
      <c r="H58" s="271"/>
      <c r="I58" s="271"/>
      <c r="J58" s="271"/>
      <c r="K58" s="271"/>
      <c r="L58" s="271"/>
      <c r="M58" s="271"/>
      <c r="N58" s="64"/>
      <c r="O58" s="64"/>
      <c r="P58" s="64"/>
      <c r="Q58" s="64"/>
      <c r="R58" s="64"/>
      <c r="S58" s="64"/>
      <c r="T58" s="68"/>
      <c r="U58" s="64"/>
      <c r="V58" s="64"/>
      <c r="W58" s="68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</row>
    <row r="59" spans="2:48">
      <c r="B59" s="231">
        <v>4</v>
      </c>
      <c r="C59" s="231"/>
      <c r="D59" s="231"/>
      <c r="E59" s="91"/>
      <c r="F59" s="271"/>
      <c r="G59" s="271"/>
      <c r="H59" s="271"/>
      <c r="I59" s="271"/>
      <c r="J59" s="271"/>
      <c r="K59" s="271"/>
      <c r="L59" s="271"/>
      <c r="M59" s="271"/>
      <c r="N59" s="64"/>
      <c r="O59" s="64"/>
      <c r="P59" s="64"/>
      <c r="Q59" s="64"/>
      <c r="R59" s="64"/>
      <c r="S59" s="64"/>
      <c r="T59" s="68"/>
      <c r="U59" s="64"/>
      <c r="V59" s="64"/>
      <c r="W59" s="68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</row>
    <row r="60" spans="2:48">
      <c r="B60" s="231">
        <v>5</v>
      </c>
      <c r="C60" s="231"/>
      <c r="D60" s="231"/>
      <c r="E60" s="91"/>
      <c r="F60" s="271"/>
      <c r="G60" s="271"/>
      <c r="H60" s="271"/>
      <c r="I60" s="271"/>
      <c r="J60" s="271"/>
      <c r="K60" s="271"/>
      <c r="L60" s="271"/>
      <c r="M60" s="271"/>
      <c r="N60" s="64"/>
      <c r="O60" s="64"/>
      <c r="P60" s="64"/>
      <c r="Q60" s="64"/>
      <c r="R60" s="64"/>
      <c r="S60" s="64"/>
      <c r="T60" s="68"/>
      <c r="U60" s="64"/>
      <c r="V60" s="64"/>
      <c r="W60" s="68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</row>
    <row r="61" spans="2:48">
      <c r="B61" s="231">
        <v>6</v>
      </c>
      <c r="C61" s="231"/>
      <c r="D61" s="231"/>
      <c r="E61" s="91"/>
      <c r="F61" s="271"/>
      <c r="G61" s="271"/>
      <c r="H61" s="271"/>
      <c r="I61" s="271"/>
      <c r="J61" s="271"/>
      <c r="K61" s="271"/>
      <c r="L61" s="271"/>
      <c r="M61" s="271"/>
      <c r="N61" s="64"/>
      <c r="O61" s="64"/>
      <c r="P61" s="64"/>
      <c r="Q61" s="64"/>
      <c r="R61" s="64"/>
      <c r="S61" s="64"/>
      <c r="T61" s="68"/>
      <c r="U61" s="64"/>
      <c r="V61" s="64"/>
      <c r="W61" s="68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</row>
    <row r="62" spans="2:48">
      <c r="B62" s="234" t="s">
        <v>64</v>
      </c>
      <c r="C62" s="234"/>
      <c r="D62" s="234"/>
      <c r="E62" s="89">
        <f>SUM(E56:E61)</f>
        <v>0</v>
      </c>
      <c r="F62" s="271"/>
      <c r="G62" s="271"/>
      <c r="H62" s="271"/>
      <c r="I62" s="271"/>
      <c r="J62" s="271"/>
      <c r="K62" s="271"/>
      <c r="L62" s="271"/>
      <c r="M62" s="271"/>
      <c r="N62" s="64"/>
      <c r="O62" s="64"/>
      <c r="P62" s="64"/>
      <c r="Q62" s="64"/>
      <c r="R62" s="64"/>
      <c r="S62" s="64"/>
      <c r="T62" s="68"/>
      <c r="U62" s="64"/>
      <c r="V62" s="64"/>
      <c r="W62" s="68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</row>
    <row r="63" spans="2:48">
      <c r="B63" s="235" t="s">
        <v>0</v>
      </c>
      <c r="C63" s="235"/>
      <c r="D63" s="235"/>
      <c r="E63" s="235"/>
      <c r="F63" s="63"/>
      <c r="G63" s="63"/>
      <c r="H63" s="64"/>
      <c r="I63" s="64"/>
      <c r="J63" s="65"/>
      <c r="K63" s="64"/>
      <c r="L63" s="64"/>
      <c r="M63" s="64"/>
      <c r="N63" s="64"/>
      <c r="O63" s="64"/>
      <c r="P63" s="64"/>
      <c r="Q63" s="64"/>
      <c r="R63" s="64"/>
      <c r="S63" s="64"/>
      <c r="T63" s="68"/>
      <c r="U63" s="64"/>
      <c r="V63" s="64"/>
      <c r="W63" s="68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</row>
    <row r="64" spans="2:48" ht="15" customHeight="1">
      <c r="B64" s="236" t="s">
        <v>38</v>
      </c>
      <c r="C64" s="236"/>
      <c r="D64" s="236"/>
      <c r="E64" s="3"/>
      <c r="F64" s="269" t="s">
        <v>65</v>
      </c>
      <c r="G64" s="269"/>
      <c r="H64" s="269"/>
      <c r="I64" s="269"/>
      <c r="J64" s="269"/>
      <c r="K64" s="269"/>
      <c r="L64" s="269"/>
      <c r="M64" s="269"/>
      <c r="N64" s="7"/>
      <c r="O64" s="7"/>
      <c r="P64" s="7"/>
      <c r="Q64" s="7"/>
      <c r="R64" s="7"/>
      <c r="S64" s="7"/>
      <c r="T64" s="7"/>
      <c r="U64" s="7"/>
      <c r="V64" s="7"/>
      <c r="W64" s="7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</row>
    <row r="65" spans="2:48" ht="15" customHeight="1">
      <c r="B65" s="236" t="s">
        <v>39</v>
      </c>
      <c r="C65" s="236"/>
      <c r="D65" s="236"/>
      <c r="E65" s="3"/>
      <c r="F65" s="269"/>
      <c r="G65" s="269"/>
      <c r="H65" s="269"/>
      <c r="I65" s="269"/>
      <c r="J65" s="269"/>
      <c r="K65" s="269"/>
      <c r="L65" s="269"/>
      <c r="M65" s="269"/>
      <c r="N65" s="7"/>
      <c r="O65" s="7"/>
      <c r="P65" s="7"/>
      <c r="Q65" s="7"/>
      <c r="R65" s="7"/>
      <c r="S65" s="7"/>
      <c r="T65" s="7"/>
      <c r="U65" s="7"/>
      <c r="V65" s="7"/>
      <c r="W65" s="7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</row>
    <row r="66" spans="2:48">
      <c r="B66" s="234" t="s">
        <v>64</v>
      </c>
      <c r="C66" s="234"/>
      <c r="D66" s="234"/>
      <c r="E66" s="93">
        <f>+E64+E65</f>
        <v>0</v>
      </c>
      <c r="F66" s="63"/>
      <c r="G66" s="63"/>
      <c r="H66" s="64"/>
      <c r="I66" s="64"/>
      <c r="J66" s="65"/>
      <c r="K66" s="64"/>
      <c r="L66" s="64"/>
      <c r="M66" s="64"/>
      <c r="N66" s="64"/>
      <c r="O66" s="64"/>
      <c r="P66" s="64"/>
      <c r="Q66" s="64"/>
      <c r="R66" s="64"/>
      <c r="S66" s="64"/>
      <c r="T66" s="68"/>
      <c r="U66" s="64"/>
      <c r="V66" s="64"/>
      <c r="W66" s="68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</row>
    <row r="67" spans="2:48">
      <c r="B67" s="235" t="s">
        <v>40</v>
      </c>
      <c r="C67" s="235"/>
      <c r="D67" s="235"/>
      <c r="E67" s="235"/>
      <c r="F67" s="63"/>
      <c r="G67" s="63"/>
      <c r="H67" s="64"/>
      <c r="I67" s="64"/>
      <c r="J67" s="65"/>
      <c r="K67" s="64"/>
      <c r="L67" s="64"/>
      <c r="M67" s="64"/>
      <c r="N67" s="64"/>
      <c r="O67" s="64"/>
      <c r="P67" s="64"/>
      <c r="Q67" s="64"/>
      <c r="R67" s="64"/>
      <c r="S67" s="64"/>
      <c r="T67" s="68"/>
      <c r="U67" s="64"/>
      <c r="V67" s="64"/>
      <c r="W67" s="68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</row>
    <row r="68" spans="2:48">
      <c r="B68" s="236" t="s">
        <v>41</v>
      </c>
      <c r="C68" s="236"/>
      <c r="D68" s="236"/>
      <c r="E68" s="3"/>
      <c r="F68" s="269" t="s">
        <v>65</v>
      </c>
      <c r="G68" s="269"/>
      <c r="H68" s="269"/>
      <c r="I68" s="269"/>
      <c r="J68" s="269"/>
      <c r="K68" s="269"/>
      <c r="L68" s="269"/>
      <c r="M68" s="269"/>
      <c r="N68" s="7"/>
      <c r="O68" s="7"/>
      <c r="P68" s="7"/>
      <c r="Q68" s="7"/>
      <c r="R68" s="7"/>
      <c r="S68" s="7"/>
      <c r="T68" s="7"/>
      <c r="U68" s="7"/>
      <c r="V68" s="7"/>
      <c r="W68" s="7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</row>
    <row r="69" spans="2:48">
      <c r="B69" s="236" t="s">
        <v>42</v>
      </c>
      <c r="C69" s="236"/>
      <c r="D69" s="236"/>
      <c r="E69" s="3"/>
      <c r="F69" s="269"/>
      <c r="G69" s="269"/>
      <c r="H69" s="269"/>
      <c r="I69" s="269"/>
      <c r="J69" s="269"/>
      <c r="K69" s="269"/>
      <c r="L69" s="269"/>
      <c r="M69" s="269"/>
      <c r="N69" s="7"/>
      <c r="O69" s="7"/>
      <c r="P69" s="7"/>
      <c r="Q69" s="7"/>
      <c r="R69" s="7"/>
      <c r="S69" s="7"/>
      <c r="T69" s="7"/>
      <c r="U69" s="7"/>
      <c r="V69" s="7"/>
      <c r="W69" s="7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</row>
    <row r="70" spans="2:48">
      <c r="B70" s="236" t="s">
        <v>43</v>
      </c>
      <c r="C70" s="236"/>
      <c r="D70" s="236"/>
      <c r="E70" s="3"/>
      <c r="F70" s="269"/>
      <c r="G70" s="269"/>
      <c r="H70" s="269"/>
      <c r="I70" s="269"/>
      <c r="J70" s="269"/>
      <c r="K70" s="269"/>
      <c r="L70" s="269"/>
      <c r="M70" s="269"/>
      <c r="N70" s="7"/>
      <c r="O70" s="7"/>
      <c r="P70" s="7"/>
      <c r="Q70" s="7"/>
      <c r="R70" s="7"/>
      <c r="S70" s="7"/>
      <c r="T70" s="7"/>
      <c r="U70" s="7"/>
      <c r="V70" s="7"/>
      <c r="W70" s="7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</row>
    <row r="71" spans="2:48">
      <c r="B71" s="236" t="s">
        <v>44</v>
      </c>
      <c r="C71" s="236"/>
      <c r="D71" s="236"/>
      <c r="E71" s="3"/>
      <c r="F71" s="269"/>
      <c r="G71" s="269"/>
      <c r="H71" s="269"/>
      <c r="I71" s="269"/>
      <c r="J71" s="269"/>
      <c r="K71" s="269"/>
      <c r="L71" s="269"/>
      <c r="M71" s="269"/>
      <c r="N71" s="7"/>
      <c r="O71" s="7"/>
      <c r="P71" s="7"/>
      <c r="Q71" s="7"/>
      <c r="R71" s="7"/>
      <c r="S71" s="7"/>
      <c r="T71" s="7"/>
      <c r="U71" s="7"/>
      <c r="V71" s="7"/>
      <c r="W71" s="7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</row>
    <row r="72" spans="2:48">
      <c r="B72" s="236" t="s">
        <v>45</v>
      </c>
      <c r="C72" s="236"/>
      <c r="D72" s="236"/>
      <c r="E72" s="3"/>
      <c r="F72" s="269"/>
      <c r="G72" s="269"/>
      <c r="H72" s="269"/>
      <c r="I72" s="269"/>
      <c r="J72" s="269"/>
      <c r="K72" s="269"/>
      <c r="L72" s="269"/>
      <c r="M72" s="269"/>
      <c r="N72" s="7"/>
      <c r="O72" s="7"/>
      <c r="P72" s="7"/>
      <c r="Q72" s="7"/>
      <c r="R72" s="7"/>
      <c r="S72" s="7"/>
      <c r="T72" s="7"/>
      <c r="U72" s="7"/>
      <c r="V72" s="7"/>
      <c r="W72" s="7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</row>
    <row r="73" spans="2:48">
      <c r="B73" s="9" t="s">
        <v>46</v>
      </c>
      <c r="C73" s="10">
        <f>'[1]Year 1'!C74:D74+'[1]Year 2'!C74:D74+'[1]Year 3'!C74:D74+'[1]Year 4'!C74:D74+'[1]Year 5'!C74:D74</f>
        <v>0</v>
      </c>
      <c r="D73" s="4" t="s">
        <v>47</v>
      </c>
      <c r="E73" s="4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</row>
    <row r="74" spans="2:48">
      <c r="B74" s="233" t="s">
        <v>64</v>
      </c>
      <c r="C74" s="233"/>
      <c r="D74" s="233"/>
      <c r="E74" s="4">
        <f>SUM(E68:E72)</f>
        <v>0</v>
      </c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</row>
    <row r="75" spans="2:48">
      <c r="B75" s="235" t="s">
        <v>48</v>
      </c>
      <c r="C75" s="235"/>
      <c r="D75" s="235"/>
      <c r="E75" s="235"/>
      <c r="F75" s="63"/>
      <c r="G75" s="63"/>
      <c r="H75" s="64"/>
      <c r="I75" s="64"/>
      <c r="J75" s="65"/>
      <c r="K75" s="64"/>
      <c r="L75" s="64"/>
      <c r="M75" s="64"/>
      <c r="N75" s="64"/>
      <c r="O75" s="64"/>
      <c r="P75" s="64"/>
      <c r="Q75" s="64"/>
      <c r="R75" s="64"/>
      <c r="S75" s="64"/>
      <c r="T75" s="68"/>
      <c r="U75" s="64"/>
      <c r="V75" s="64"/>
      <c r="W75" s="68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</row>
    <row r="76" spans="2:48" ht="15" customHeight="1">
      <c r="B76" s="236" t="s">
        <v>25</v>
      </c>
      <c r="C76" s="236"/>
      <c r="D76" s="236"/>
      <c r="E76" s="3"/>
      <c r="F76" s="269" t="s">
        <v>168</v>
      </c>
      <c r="G76" s="269"/>
      <c r="H76" s="269"/>
      <c r="I76" s="269"/>
      <c r="J76" s="269"/>
      <c r="K76" s="269"/>
      <c r="L76" s="269"/>
      <c r="M76" s="269"/>
      <c r="N76" s="7"/>
      <c r="O76" s="7"/>
      <c r="P76" s="7"/>
      <c r="Q76" s="7"/>
      <c r="R76" s="7"/>
      <c r="S76" s="7"/>
      <c r="T76" s="7"/>
      <c r="U76" s="7"/>
      <c r="V76" s="7"/>
      <c r="W76" s="7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</row>
    <row r="77" spans="2:48" ht="15" customHeight="1">
      <c r="B77" s="236" t="s">
        <v>49</v>
      </c>
      <c r="C77" s="236"/>
      <c r="D77" s="236"/>
      <c r="E77" s="3"/>
      <c r="F77" s="269"/>
      <c r="G77" s="269"/>
      <c r="H77" s="269"/>
      <c r="I77" s="269"/>
      <c r="J77" s="269"/>
      <c r="K77" s="269"/>
      <c r="L77" s="269"/>
      <c r="M77" s="269"/>
      <c r="N77" s="7"/>
      <c r="O77" s="7"/>
      <c r="P77" s="7"/>
      <c r="Q77" s="7"/>
      <c r="R77" s="7"/>
      <c r="S77" s="7"/>
      <c r="T77" s="7"/>
      <c r="U77" s="7"/>
      <c r="V77" s="7"/>
      <c r="W77" s="7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</row>
    <row r="78" spans="2:48" ht="15" customHeight="1">
      <c r="B78" s="236" t="s">
        <v>50</v>
      </c>
      <c r="C78" s="236"/>
      <c r="D78" s="236"/>
      <c r="E78" s="3"/>
      <c r="F78" s="269"/>
      <c r="G78" s="269"/>
      <c r="H78" s="269"/>
      <c r="I78" s="269"/>
      <c r="J78" s="269"/>
      <c r="K78" s="269"/>
      <c r="L78" s="269"/>
      <c r="M78" s="269"/>
      <c r="N78" s="7"/>
      <c r="O78" s="7"/>
      <c r="P78" s="7"/>
      <c r="Q78" s="7"/>
      <c r="R78" s="7"/>
      <c r="S78" s="7"/>
      <c r="T78" s="7"/>
      <c r="U78" s="7"/>
      <c r="V78" s="7"/>
      <c r="W78" s="7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</row>
    <row r="79" spans="2:48" ht="15" customHeight="1">
      <c r="B79" s="236" t="s">
        <v>51</v>
      </c>
      <c r="C79" s="236"/>
      <c r="D79" s="236"/>
      <c r="E79" s="3"/>
      <c r="F79" s="269"/>
      <c r="G79" s="269"/>
      <c r="H79" s="269"/>
      <c r="I79" s="269"/>
      <c r="J79" s="269"/>
      <c r="K79" s="269"/>
      <c r="L79" s="269"/>
      <c r="M79" s="269"/>
      <c r="N79" s="7"/>
      <c r="O79" s="7"/>
      <c r="P79" s="7"/>
      <c r="Q79" s="7"/>
      <c r="R79" s="7"/>
      <c r="S79" s="7"/>
      <c r="T79" s="7"/>
      <c r="U79" s="7"/>
      <c r="V79" s="7"/>
      <c r="W79" s="7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</row>
    <row r="80" spans="2:48" ht="15" customHeight="1">
      <c r="B80" s="236" t="s">
        <v>52</v>
      </c>
      <c r="C80" s="236"/>
      <c r="D80" s="236"/>
      <c r="E80" s="3"/>
      <c r="F80" s="269"/>
      <c r="G80" s="269"/>
      <c r="H80" s="269"/>
      <c r="I80" s="269"/>
      <c r="J80" s="269"/>
      <c r="K80" s="269"/>
      <c r="L80" s="269"/>
      <c r="M80" s="269"/>
      <c r="N80" s="7"/>
      <c r="O80" s="7"/>
      <c r="P80" s="7"/>
      <c r="Q80" s="7"/>
      <c r="R80" s="7"/>
      <c r="S80" s="7"/>
      <c r="T80" s="7"/>
      <c r="U80" s="7"/>
      <c r="V80" s="7"/>
      <c r="W80" s="7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</row>
    <row r="81" spans="2:48" ht="15" customHeight="1">
      <c r="B81" s="236" t="s">
        <v>53</v>
      </c>
      <c r="C81" s="236"/>
      <c r="D81" s="236"/>
      <c r="E81" s="3"/>
      <c r="F81" s="269"/>
      <c r="G81" s="269"/>
      <c r="H81" s="269"/>
      <c r="I81" s="269"/>
      <c r="J81" s="269"/>
      <c r="K81" s="269"/>
      <c r="L81" s="269"/>
      <c r="M81" s="269"/>
      <c r="N81" s="7"/>
      <c r="O81" s="7"/>
      <c r="P81" s="7"/>
      <c r="Q81" s="7"/>
      <c r="R81" s="7"/>
      <c r="S81" s="7"/>
      <c r="T81" s="7"/>
      <c r="U81" s="7"/>
      <c r="V81" s="7"/>
      <c r="W81" s="7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</row>
    <row r="82" spans="2:48" ht="15" customHeight="1">
      <c r="B82" s="236" t="s">
        <v>54</v>
      </c>
      <c r="C82" s="236"/>
      <c r="D82" s="236"/>
      <c r="E82" s="3"/>
      <c r="F82" s="269"/>
      <c r="G82" s="269"/>
      <c r="H82" s="269"/>
      <c r="I82" s="269"/>
      <c r="J82" s="269"/>
      <c r="K82" s="269"/>
      <c r="L82" s="269"/>
      <c r="M82" s="269"/>
      <c r="N82" s="7"/>
      <c r="O82" s="7"/>
      <c r="P82" s="7"/>
      <c r="Q82" s="7"/>
      <c r="R82" s="7"/>
      <c r="S82" s="7"/>
      <c r="T82" s="7"/>
      <c r="U82" s="7"/>
      <c r="V82" s="7"/>
      <c r="W82" s="7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</row>
    <row r="83" spans="2:48" ht="15" customHeight="1">
      <c r="B83" s="236" t="s">
        <v>55</v>
      </c>
      <c r="C83" s="236"/>
      <c r="D83" s="236"/>
      <c r="E83" s="3"/>
      <c r="F83" s="269"/>
      <c r="G83" s="269"/>
      <c r="H83" s="269"/>
      <c r="I83" s="269"/>
      <c r="J83" s="269"/>
      <c r="K83" s="269"/>
      <c r="L83" s="269"/>
      <c r="M83" s="269"/>
      <c r="N83" s="7"/>
      <c r="O83" s="7"/>
      <c r="P83" s="7"/>
      <c r="Q83" s="7"/>
      <c r="R83" s="7"/>
      <c r="S83" s="7"/>
      <c r="T83" s="7"/>
      <c r="U83" s="7"/>
      <c r="V83" s="7"/>
      <c r="W83" s="7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</row>
    <row r="84" spans="2:48" ht="15" customHeight="1">
      <c r="B84" s="236" t="s">
        <v>56</v>
      </c>
      <c r="C84" s="236"/>
      <c r="D84" s="236"/>
      <c r="E84" s="3"/>
      <c r="F84" s="269"/>
      <c r="G84" s="269"/>
      <c r="H84" s="269"/>
      <c r="I84" s="269"/>
      <c r="J84" s="269"/>
      <c r="K84" s="269"/>
      <c r="L84" s="269"/>
      <c r="M84" s="269"/>
      <c r="N84" s="7"/>
      <c r="O84" s="7"/>
      <c r="P84" s="7"/>
      <c r="Q84" s="7"/>
      <c r="R84" s="7"/>
      <c r="S84" s="7"/>
      <c r="T84" s="7"/>
      <c r="U84" s="7"/>
      <c r="V84" s="7"/>
      <c r="W84" s="7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</row>
    <row r="85" spans="2:48" ht="15" customHeight="1">
      <c r="B85" s="236" t="s">
        <v>45</v>
      </c>
      <c r="C85" s="236"/>
      <c r="D85" s="236"/>
      <c r="E85" s="3"/>
      <c r="F85" s="269"/>
      <c r="G85" s="269"/>
      <c r="H85" s="269"/>
      <c r="I85" s="269"/>
      <c r="J85" s="269"/>
      <c r="K85" s="269"/>
      <c r="L85" s="269"/>
      <c r="M85" s="269"/>
      <c r="N85" s="7"/>
      <c r="O85" s="7"/>
      <c r="P85" s="7"/>
      <c r="Q85" s="7"/>
      <c r="R85" s="7"/>
      <c r="S85" s="7"/>
      <c r="T85" s="7"/>
      <c r="U85" s="7"/>
      <c r="V85" s="7"/>
      <c r="W85" s="7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</row>
    <row r="86" spans="2:48">
      <c r="B86" s="234" t="s">
        <v>64</v>
      </c>
      <c r="C86" s="234"/>
      <c r="D86" s="234"/>
      <c r="E86" s="93">
        <f>SUM(E76:E85)</f>
        <v>0</v>
      </c>
      <c r="F86" s="63"/>
      <c r="G86" s="63"/>
      <c r="H86" s="64"/>
      <c r="I86" s="64"/>
      <c r="J86" s="65"/>
      <c r="K86" s="64"/>
      <c r="L86" s="64"/>
      <c r="M86" s="64"/>
      <c r="N86" s="64"/>
      <c r="O86" s="64"/>
      <c r="P86" s="64"/>
      <c r="Q86" s="64"/>
      <c r="R86" s="64"/>
      <c r="S86" s="64"/>
      <c r="T86" s="68"/>
      <c r="U86" s="64"/>
      <c r="V86" s="64"/>
      <c r="W86" s="68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</row>
    <row r="87" spans="2:48">
      <c r="B87" s="93"/>
      <c r="C87" s="93"/>
      <c r="D87" s="93"/>
      <c r="E87" s="93"/>
      <c r="F87" s="63"/>
      <c r="G87" s="63"/>
      <c r="H87" s="64"/>
      <c r="I87" s="64"/>
      <c r="J87" s="65"/>
      <c r="K87" s="64"/>
      <c r="L87" s="64"/>
      <c r="M87" s="64"/>
      <c r="N87" s="64"/>
      <c r="O87" s="64"/>
      <c r="P87" s="64"/>
      <c r="Q87" s="64"/>
      <c r="R87" s="64"/>
      <c r="S87" s="64"/>
      <c r="T87" s="68"/>
      <c r="U87" s="64"/>
      <c r="V87" s="64"/>
      <c r="W87" s="68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</row>
    <row r="88" spans="2:48">
      <c r="B88" s="231" t="s">
        <v>66</v>
      </c>
      <c r="C88" s="231"/>
      <c r="D88" s="231"/>
      <c r="E88" s="123">
        <f>+E86+E74+E66+E62+E54</f>
        <v>0</v>
      </c>
      <c r="F88" s="63"/>
      <c r="G88" s="63"/>
      <c r="H88" s="64"/>
      <c r="I88" s="64"/>
      <c r="J88" s="65"/>
      <c r="K88" s="64"/>
      <c r="L88" s="64"/>
      <c r="M88" s="64"/>
      <c r="N88" s="64"/>
      <c r="O88" s="64"/>
      <c r="P88" s="64"/>
      <c r="Q88" s="64"/>
      <c r="R88" s="64"/>
      <c r="S88" s="64"/>
      <c r="T88" s="68"/>
      <c r="U88" s="64"/>
      <c r="V88" s="64"/>
      <c r="W88" s="68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</row>
    <row r="89" spans="2:48">
      <c r="B89" s="93"/>
      <c r="C89" s="93"/>
      <c r="D89" s="93"/>
      <c r="E89" s="93"/>
      <c r="F89" s="63"/>
      <c r="G89" s="63"/>
      <c r="H89" s="64"/>
      <c r="I89" s="64"/>
      <c r="J89" s="65"/>
      <c r="K89" s="64"/>
      <c r="L89" s="64"/>
      <c r="M89" s="64"/>
      <c r="N89" s="64"/>
      <c r="O89" s="64"/>
      <c r="P89" s="64"/>
      <c r="Q89" s="64"/>
      <c r="R89" s="64"/>
      <c r="S89" s="64"/>
      <c r="T89" s="68"/>
      <c r="U89" s="64"/>
      <c r="V89" s="64"/>
      <c r="W89" s="68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</row>
    <row r="90" spans="2:48">
      <c r="B90" s="93" t="s">
        <v>68</v>
      </c>
      <c r="C90" s="91" t="s">
        <v>70</v>
      </c>
      <c r="D90" s="91" t="s">
        <v>74</v>
      </c>
      <c r="E90" s="93"/>
      <c r="F90" s="63"/>
      <c r="G90" s="63"/>
      <c r="H90" s="64"/>
      <c r="I90" s="64"/>
      <c r="J90" s="65"/>
      <c r="K90" s="64"/>
      <c r="L90" s="64"/>
      <c r="M90" s="64"/>
      <c r="N90" s="64"/>
      <c r="O90" s="64"/>
      <c r="P90" s="64"/>
      <c r="Q90" s="64"/>
      <c r="R90" s="64"/>
      <c r="S90" s="64"/>
      <c r="T90" s="68"/>
      <c r="U90" s="64"/>
      <c r="V90" s="64"/>
      <c r="W90" s="68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</row>
    <row r="91" spans="2:48">
      <c r="B91" s="3" t="s">
        <v>79</v>
      </c>
      <c r="C91" s="5">
        <v>0</v>
      </c>
      <c r="D91" s="130">
        <f>+C54</f>
        <v>0</v>
      </c>
      <c r="E91" s="135">
        <f>+C91*D91</f>
        <v>0</v>
      </c>
      <c r="F91" s="8"/>
      <c r="G91" s="63"/>
      <c r="H91" s="64"/>
      <c r="I91" s="64"/>
      <c r="J91" s="65"/>
      <c r="K91" s="64"/>
      <c r="L91" s="64"/>
      <c r="M91" s="64"/>
      <c r="N91" s="64"/>
      <c r="O91" s="64"/>
      <c r="P91" s="64"/>
      <c r="Q91" s="64"/>
      <c r="R91" s="64"/>
      <c r="S91" s="64"/>
      <c r="T91" s="68"/>
      <c r="U91" s="64"/>
      <c r="V91" s="64"/>
      <c r="W91" s="68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</row>
    <row r="92" spans="2:48">
      <c r="B92" s="94" t="s">
        <v>73</v>
      </c>
      <c r="C92" s="91"/>
      <c r="D92" s="91"/>
      <c r="E92" s="93"/>
      <c r="F92" s="63"/>
      <c r="G92" s="63"/>
      <c r="H92" s="64"/>
      <c r="I92" s="64"/>
      <c r="J92" s="65"/>
      <c r="K92" s="64"/>
      <c r="L92" s="64"/>
      <c r="M92" s="64"/>
      <c r="N92" s="64"/>
      <c r="O92" s="64"/>
      <c r="P92" s="64"/>
      <c r="Q92" s="64"/>
      <c r="R92" s="64"/>
      <c r="S92" s="64"/>
      <c r="T92" s="68"/>
      <c r="U92" s="64"/>
      <c r="V92" s="64"/>
      <c r="W92" s="68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</row>
    <row r="93" spans="2:48">
      <c r="B93" s="243" t="s">
        <v>57</v>
      </c>
      <c r="C93" s="243"/>
      <c r="D93" s="243"/>
      <c r="E93" s="243"/>
      <c r="F93" s="63"/>
      <c r="G93" s="63"/>
      <c r="H93" s="64"/>
      <c r="I93" s="64"/>
      <c r="J93" s="65"/>
      <c r="K93" s="64"/>
      <c r="L93" s="64"/>
      <c r="M93" s="64"/>
      <c r="N93" s="64"/>
      <c r="O93" s="64"/>
      <c r="P93" s="64"/>
      <c r="Q93" s="64"/>
      <c r="R93" s="64"/>
      <c r="S93" s="64"/>
      <c r="T93" s="68"/>
      <c r="U93" s="64"/>
      <c r="V93" s="64"/>
      <c r="W93" s="68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</row>
    <row r="94" spans="2:48">
      <c r="B94" s="93"/>
      <c r="C94" s="93"/>
      <c r="D94" s="93"/>
      <c r="E94" s="93"/>
      <c r="F94" s="63"/>
      <c r="G94" s="63"/>
      <c r="H94" s="64"/>
      <c r="I94" s="64"/>
      <c r="J94" s="65"/>
      <c r="K94" s="64"/>
      <c r="L94" s="64"/>
      <c r="M94" s="64"/>
      <c r="N94" s="64"/>
      <c r="O94" s="64"/>
      <c r="P94" s="64"/>
      <c r="Q94" s="64"/>
      <c r="R94" s="64"/>
      <c r="S94" s="64"/>
      <c r="T94" s="68"/>
      <c r="U94" s="64"/>
      <c r="V94" s="64"/>
      <c r="W94" s="68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</row>
    <row r="95" spans="2:48">
      <c r="B95" s="231" t="s">
        <v>71</v>
      </c>
      <c r="C95" s="231"/>
      <c r="D95" s="231"/>
      <c r="E95" s="133">
        <f>+E91+E92</f>
        <v>0</v>
      </c>
      <c r="F95" s="63"/>
      <c r="G95" s="63"/>
      <c r="H95" s="64"/>
      <c r="I95" s="64"/>
      <c r="J95" s="65"/>
      <c r="K95" s="64"/>
      <c r="L95" s="64"/>
      <c r="M95" s="64"/>
      <c r="N95" s="64"/>
      <c r="O95" s="64"/>
      <c r="P95" s="64"/>
      <c r="Q95" s="64"/>
      <c r="R95" s="64"/>
      <c r="S95" s="64"/>
      <c r="T95" s="68"/>
      <c r="U95" s="64"/>
      <c r="V95" s="64"/>
      <c r="W95" s="68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</row>
    <row r="96" spans="2:48">
      <c r="B96" s="93"/>
      <c r="C96" s="93"/>
      <c r="D96" s="93"/>
      <c r="E96" s="125"/>
      <c r="F96" s="63"/>
      <c r="G96" s="63"/>
      <c r="H96" s="64"/>
      <c r="I96" s="64"/>
      <c r="J96" s="65"/>
      <c r="K96" s="64"/>
      <c r="L96" s="64"/>
      <c r="M96" s="64"/>
      <c r="N96" s="64"/>
      <c r="O96" s="64"/>
      <c r="P96" s="64"/>
      <c r="Q96" s="64"/>
      <c r="R96" s="64"/>
      <c r="S96" s="64"/>
      <c r="T96" s="68"/>
      <c r="U96" s="64"/>
      <c r="V96" s="64"/>
      <c r="W96" s="68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</row>
    <row r="97" spans="2:48">
      <c r="B97" s="231" t="s">
        <v>72</v>
      </c>
      <c r="C97" s="231"/>
      <c r="D97" s="231"/>
      <c r="E97" s="123">
        <f>+E95+E88</f>
        <v>0</v>
      </c>
      <c r="F97" s="63"/>
      <c r="G97" s="63"/>
      <c r="H97" s="64"/>
      <c r="I97" s="64"/>
      <c r="J97" s="65"/>
      <c r="K97" s="64"/>
      <c r="L97" s="64"/>
      <c r="M97" s="64"/>
      <c r="N97" s="64"/>
      <c r="O97" s="64"/>
      <c r="P97" s="64"/>
      <c r="Q97" s="64"/>
      <c r="R97" s="64"/>
      <c r="S97" s="64"/>
      <c r="T97" s="68"/>
      <c r="U97" s="64"/>
      <c r="V97" s="64"/>
      <c r="W97" s="68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</row>
    <row r="98" spans="2:48">
      <c r="F98" s="63"/>
      <c r="G98" s="63"/>
      <c r="H98" s="64"/>
      <c r="I98" s="64"/>
      <c r="J98" s="65"/>
      <c r="K98" s="64"/>
      <c r="L98" s="64"/>
      <c r="M98" s="64"/>
      <c r="N98" s="64"/>
      <c r="O98" s="64"/>
      <c r="P98" s="64"/>
      <c r="Q98" s="64"/>
      <c r="R98" s="64"/>
      <c r="S98" s="64"/>
      <c r="T98" s="68"/>
      <c r="U98" s="64"/>
      <c r="V98" s="64"/>
      <c r="W98" s="68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</row>
    <row r="99" spans="2:48">
      <c r="F99" s="63"/>
      <c r="G99" s="63"/>
      <c r="H99" s="64"/>
      <c r="I99" s="64"/>
      <c r="J99" s="65"/>
      <c r="K99" s="64"/>
      <c r="L99" s="64"/>
      <c r="M99" s="64"/>
      <c r="N99" s="64"/>
      <c r="O99" s="64"/>
      <c r="P99" s="64"/>
      <c r="Q99" s="64"/>
      <c r="R99" s="64"/>
      <c r="S99" s="64"/>
      <c r="T99" s="68"/>
      <c r="U99" s="64"/>
      <c r="V99" s="64"/>
      <c r="W99" s="68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</row>
    <row r="100" spans="2:48">
      <c r="F100" s="63"/>
      <c r="G100" s="63"/>
      <c r="H100" s="64"/>
      <c r="I100" s="64"/>
      <c r="J100" s="65"/>
      <c r="K100" s="64"/>
      <c r="L100" s="64"/>
      <c r="M100" s="64"/>
      <c r="N100" s="64"/>
      <c r="O100" s="64"/>
      <c r="P100" s="64"/>
      <c r="Q100" s="64"/>
      <c r="R100" s="64"/>
      <c r="S100" s="64"/>
      <c r="T100" s="68"/>
      <c r="U100" s="64"/>
      <c r="V100" s="64"/>
      <c r="W100" s="68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</row>
    <row r="101" spans="2:48">
      <c r="F101" s="63"/>
      <c r="G101" s="63"/>
      <c r="H101" s="64"/>
      <c r="I101" s="64"/>
      <c r="J101" s="65"/>
      <c r="K101" s="64"/>
      <c r="L101" s="64"/>
      <c r="M101" s="64"/>
      <c r="N101" s="64"/>
      <c r="O101" s="64"/>
      <c r="P101" s="64"/>
      <c r="Q101" s="64"/>
      <c r="R101" s="64"/>
      <c r="S101" s="64"/>
      <c r="T101" s="68"/>
      <c r="U101" s="64"/>
      <c r="V101" s="64"/>
      <c r="W101" s="68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</row>
    <row r="102" spans="2:48">
      <c r="F102" s="63"/>
      <c r="G102" s="63"/>
      <c r="H102" s="64"/>
      <c r="I102" s="64"/>
      <c r="J102" s="65"/>
      <c r="K102" s="64"/>
      <c r="L102" s="64"/>
      <c r="M102" s="64"/>
      <c r="N102" s="64"/>
      <c r="O102" s="64"/>
      <c r="P102" s="64"/>
      <c r="Q102" s="64"/>
      <c r="R102" s="64"/>
      <c r="S102" s="64"/>
      <c r="T102" s="68"/>
      <c r="U102" s="64"/>
      <c r="V102" s="64"/>
      <c r="W102" s="68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</row>
    <row r="103" spans="2:48">
      <c r="F103" s="63"/>
      <c r="G103" s="63"/>
      <c r="H103" s="64"/>
      <c r="I103" s="64"/>
      <c r="J103" s="65"/>
      <c r="K103" s="64"/>
      <c r="L103" s="64"/>
      <c r="M103" s="64"/>
      <c r="N103" s="64"/>
      <c r="O103" s="64"/>
      <c r="P103" s="64"/>
      <c r="Q103" s="64"/>
      <c r="R103" s="64"/>
      <c r="S103" s="64"/>
      <c r="T103" s="68"/>
      <c r="U103" s="64"/>
      <c r="V103" s="64"/>
      <c r="W103" s="68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</row>
    <row r="104" spans="2:48">
      <c r="F104" s="63"/>
      <c r="G104" s="63"/>
      <c r="H104" s="64"/>
      <c r="I104" s="64"/>
      <c r="J104" s="65"/>
      <c r="K104" s="64"/>
      <c r="L104" s="64"/>
      <c r="M104" s="64"/>
      <c r="N104" s="64"/>
      <c r="O104" s="64"/>
      <c r="P104" s="64"/>
      <c r="Q104" s="64"/>
      <c r="R104" s="64"/>
      <c r="S104" s="64"/>
      <c r="T104" s="68"/>
      <c r="U104" s="64"/>
      <c r="V104" s="64"/>
      <c r="W104" s="68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</row>
    <row r="105" spans="2:48">
      <c r="F105" s="63"/>
      <c r="G105" s="63"/>
      <c r="H105" s="64"/>
      <c r="I105" s="64"/>
      <c r="J105" s="65"/>
      <c r="K105" s="64"/>
      <c r="L105" s="64"/>
      <c r="M105" s="64"/>
      <c r="N105" s="64"/>
      <c r="O105" s="64"/>
      <c r="P105" s="64"/>
      <c r="Q105" s="64"/>
      <c r="R105" s="64"/>
      <c r="S105" s="64"/>
      <c r="T105" s="68"/>
      <c r="U105" s="64"/>
      <c r="V105" s="64"/>
      <c r="W105" s="68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</row>
    <row r="106" spans="2:48">
      <c r="F106" s="63"/>
      <c r="G106" s="63"/>
      <c r="H106" s="64"/>
      <c r="I106" s="64"/>
      <c r="J106" s="65"/>
      <c r="K106" s="64"/>
      <c r="L106" s="64"/>
      <c r="M106" s="64"/>
      <c r="N106" s="64"/>
      <c r="O106" s="64"/>
      <c r="P106" s="64"/>
      <c r="Q106" s="64"/>
      <c r="R106" s="64"/>
      <c r="S106" s="64"/>
      <c r="T106" s="68"/>
      <c r="U106" s="64"/>
      <c r="V106" s="64"/>
      <c r="W106" s="68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</row>
    <row r="107" spans="2:48">
      <c r="F107" s="63"/>
      <c r="G107" s="63"/>
      <c r="H107" s="64"/>
      <c r="I107" s="64"/>
      <c r="J107" s="65"/>
      <c r="K107" s="64"/>
      <c r="L107" s="64"/>
      <c r="M107" s="64"/>
      <c r="N107" s="64"/>
      <c r="O107" s="64"/>
      <c r="P107" s="64"/>
      <c r="Q107" s="64"/>
      <c r="R107" s="64"/>
      <c r="S107" s="64"/>
      <c r="T107" s="68"/>
      <c r="U107" s="64"/>
      <c r="V107" s="64"/>
      <c r="W107" s="68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</row>
    <row r="108" spans="2:48">
      <c r="F108" s="63"/>
      <c r="G108" s="63"/>
      <c r="H108" s="64"/>
      <c r="I108" s="64"/>
      <c r="J108" s="65"/>
      <c r="K108" s="64"/>
      <c r="L108" s="64"/>
      <c r="M108" s="64"/>
      <c r="N108" s="64"/>
      <c r="O108" s="64"/>
      <c r="P108" s="64"/>
      <c r="Q108" s="64"/>
      <c r="R108" s="64"/>
      <c r="S108" s="64"/>
      <c r="T108" s="68"/>
      <c r="U108" s="64"/>
      <c r="V108" s="64"/>
      <c r="W108" s="68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</row>
    <row r="109" spans="2:48">
      <c r="F109" s="63"/>
      <c r="G109" s="63"/>
      <c r="H109" s="64"/>
      <c r="I109" s="64"/>
      <c r="J109" s="65"/>
      <c r="K109" s="64"/>
      <c r="L109" s="64"/>
      <c r="M109" s="64"/>
      <c r="N109" s="64"/>
      <c r="O109" s="64"/>
      <c r="P109" s="64"/>
      <c r="Q109" s="64"/>
      <c r="R109" s="64"/>
      <c r="S109" s="64"/>
      <c r="T109" s="68"/>
      <c r="U109" s="64"/>
      <c r="V109" s="64"/>
      <c r="W109" s="68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</row>
    <row r="110" spans="2:48">
      <c r="F110" s="63"/>
      <c r="G110" s="63"/>
      <c r="H110" s="64"/>
      <c r="I110" s="64"/>
      <c r="J110" s="65"/>
      <c r="K110" s="64"/>
      <c r="L110" s="64"/>
      <c r="M110" s="64"/>
      <c r="N110" s="64"/>
      <c r="O110" s="64"/>
      <c r="P110" s="64"/>
      <c r="Q110" s="64"/>
      <c r="R110" s="64"/>
      <c r="S110" s="64"/>
      <c r="T110" s="68"/>
      <c r="U110" s="64"/>
      <c r="V110" s="64"/>
      <c r="W110" s="68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</row>
    <row r="111" spans="2:48">
      <c r="F111" s="63"/>
      <c r="G111" s="63"/>
      <c r="H111" s="64"/>
      <c r="I111" s="64"/>
      <c r="J111" s="65"/>
      <c r="K111" s="64"/>
      <c r="L111" s="64"/>
      <c r="M111" s="64"/>
      <c r="N111" s="64"/>
      <c r="O111" s="64"/>
      <c r="P111" s="64"/>
      <c r="Q111" s="64"/>
      <c r="R111" s="64"/>
      <c r="S111" s="64"/>
      <c r="T111" s="68"/>
      <c r="U111" s="64"/>
      <c r="V111" s="64"/>
      <c r="W111" s="68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</row>
    <row r="112" spans="2:48">
      <c r="F112" s="63"/>
      <c r="G112" s="63"/>
      <c r="H112" s="64"/>
      <c r="I112" s="64"/>
      <c r="J112" s="65"/>
      <c r="K112" s="64"/>
      <c r="L112" s="64"/>
      <c r="M112" s="64"/>
      <c r="N112" s="64"/>
      <c r="O112" s="64"/>
      <c r="P112" s="64"/>
      <c r="Q112" s="64"/>
      <c r="R112" s="64"/>
      <c r="S112" s="64"/>
      <c r="T112" s="68"/>
      <c r="U112" s="64"/>
      <c r="V112" s="64"/>
      <c r="W112" s="68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</row>
    <row r="113" spans="6:48">
      <c r="F113" s="63"/>
      <c r="G113" s="63"/>
      <c r="H113" s="64"/>
      <c r="I113" s="64"/>
      <c r="J113" s="65"/>
      <c r="K113" s="64"/>
      <c r="L113" s="64"/>
      <c r="M113" s="64"/>
      <c r="N113" s="64"/>
      <c r="O113" s="64"/>
      <c r="P113" s="64"/>
      <c r="Q113" s="64"/>
      <c r="R113" s="64"/>
      <c r="S113" s="64"/>
      <c r="T113" s="68"/>
      <c r="U113" s="64"/>
      <c r="V113" s="64"/>
      <c r="W113" s="68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</row>
    <row r="114" spans="6:48">
      <c r="F114" s="63"/>
      <c r="G114" s="63"/>
      <c r="H114" s="64"/>
      <c r="I114" s="64"/>
      <c r="J114" s="65"/>
      <c r="K114" s="64"/>
      <c r="L114" s="64"/>
      <c r="M114" s="64"/>
      <c r="N114" s="64"/>
      <c r="O114" s="64"/>
      <c r="P114" s="64"/>
      <c r="Q114" s="64"/>
      <c r="R114" s="64"/>
      <c r="S114" s="64"/>
      <c r="T114" s="68"/>
      <c r="U114" s="64"/>
      <c r="V114" s="64"/>
      <c r="W114" s="68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</row>
    <row r="115" spans="6:48">
      <c r="F115" s="63"/>
      <c r="G115" s="63"/>
      <c r="H115" s="64"/>
      <c r="I115" s="64"/>
      <c r="J115" s="65"/>
      <c r="K115" s="64"/>
      <c r="L115" s="64"/>
      <c r="M115" s="64"/>
      <c r="N115" s="64"/>
      <c r="O115" s="64"/>
      <c r="P115" s="64"/>
      <c r="Q115" s="64"/>
      <c r="R115" s="64"/>
      <c r="S115" s="64"/>
      <c r="T115" s="68"/>
      <c r="U115" s="64"/>
      <c r="V115" s="64"/>
      <c r="W115" s="68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</row>
    <row r="116" spans="6:48">
      <c r="F116" s="63"/>
      <c r="G116" s="63"/>
      <c r="H116" s="64"/>
      <c r="I116" s="64"/>
      <c r="J116" s="65"/>
      <c r="K116" s="64"/>
      <c r="L116" s="64"/>
      <c r="M116" s="64"/>
      <c r="N116" s="64"/>
      <c r="O116" s="64"/>
      <c r="P116" s="64"/>
      <c r="Q116" s="64"/>
      <c r="R116" s="64"/>
      <c r="S116" s="64"/>
      <c r="T116" s="68"/>
      <c r="U116" s="64"/>
      <c r="V116" s="64"/>
      <c r="W116" s="68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</row>
    <row r="117" spans="6:48">
      <c r="F117" s="63"/>
      <c r="G117" s="63"/>
      <c r="H117" s="64"/>
      <c r="I117" s="64"/>
      <c r="J117" s="65"/>
      <c r="K117" s="64"/>
      <c r="L117" s="64"/>
      <c r="M117" s="64"/>
      <c r="N117" s="64"/>
      <c r="O117" s="64"/>
      <c r="P117" s="64"/>
      <c r="Q117" s="64"/>
      <c r="R117" s="64"/>
      <c r="S117" s="64"/>
      <c r="T117" s="68"/>
      <c r="U117" s="64"/>
      <c r="V117" s="64"/>
      <c r="W117" s="68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</row>
    <row r="118" spans="6:48">
      <c r="F118" s="63"/>
      <c r="G118" s="63"/>
      <c r="H118" s="64"/>
      <c r="I118" s="64"/>
      <c r="J118" s="65"/>
      <c r="K118" s="64"/>
      <c r="L118" s="64"/>
      <c r="M118" s="64"/>
      <c r="N118" s="64"/>
      <c r="O118" s="64"/>
      <c r="P118" s="64"/>
      <c r="Q118" s="64"/>
      <c r="R118" s="64"/>
      <c r="S118" s="64"/>
      <c r="T118" s="68"/>
      <c r="U118" s="64"/>
      <c r="V118" s="64"/>
      <c r="W118" s="68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</row>
    <row r="119" spans="6:48">
      <c r="F119" s="63"/>
      <c r="G119" s="63"/>
      <c r="H119" s="64"/>
      <c r="I119" s="64"/>
      <c r="J119" s="65"/>
      <c r="K119" s="64"/>
      <c r="L119" s="64"/>
      <c r="M119" s="64"/>
      <c r="N119" s="64"/>
      <c r="O119" s="64"/>
      <c r="P119" s="64"/>
      <c r="Q119" s="64"/>
      <c r="R119" s="64"/>
      <c r="S119" s="64"/>
      <c r="T119" s="68"/>
      <c r="U119" s="64"/>
      <c r="V119" s="64"/>
      <c r="W119" s="68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</row>
    <row r="120" spans="6:48">
      <c r="F120" s="63"/>
      <c r="G120" s="63"/>
      <c r="H120" s="64"/>
      <c r="I120" s="64"/>
      <c r="J120" s="65"/>
      <c r="K120" s="64"/>
      <c r="L120" s="64"/>
      <c r="M120" s="64"/>
      <c r="N120" s="64"/>
      <c r="O120" s="64"/>
      <c r="P120" s="64"/>
      <c r="Q120" s="64"/>
      <c r="R120" s="64"/>
      <c r="S120" s="64"/>
      <c r="T120" s="68"/>
      <c r="U120" s="64"/>
      <c r="V120" s="64"/>
      <c r="W120" s="68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</row>
    <row r="121" spans="6:48">
      <c r="F121" s="63"/>
      <c r="G121" s="63"/>
      <c r="H121" s="64"/>
      <c r="I121" s="64"/>
      <c r="J121" s="65"/>
      <c r="K121" s="64"/>
      <c r="L121" s="64"/>
      <c r="M121" s="64"/>
      <c r="N121" s="64"/>
      <c r="O121" s="64"/>
      <c r="P121" s="64"/>
      <c r="Q121" s="64"/>
      <c r="R121" s="64"/>
      <c r="S121" s="64"/>
      <c r="T121" s="68"/>
      <c r="U121" s="64"/>
      <c r="V121" s="64"/>
      <c r="W121" s="68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</row>
    <row r="122" spans="6:48">
      <c r="F122" s="63"/>
      <c r="G122" s="63"/>
      <c r="H122" s="64"/>
      <c r="I122" s="64"/>
      <c r="J122" s="65"/>
      <c r="K122" s="64"/>
      <c r="L122" s="64"/>
      <c r="M122" s="64"/>
      <c r="N122" s="64"/>
      <c r="O122" s="64"/>
      <c r="P122" s="64"/>
      <c r="Q122" s="64"/>
      <c r="R122" s="64"/>
      <c r="S122" s="64"/>
      <c r="T122" s="68"/>
      <c r="U122" s="64"/>
      <c r="V122" s="64"/>
      <c r="W122" s="68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</row>
    <row r="123" spans="6:48">
      <c r="F123" s="63"/>
      <c r="G123" s="63"/>
      <c r="H123" s="64"/>
      <c r="I123" s="64"/>
      <c r="J123" s="65"/>
      <c r="K123" s="64"/>
      <c r="L123" s="64"/>
      <c r="M123" s="64"/>
      <c r="N123" s="64"/>
      <c r="O123" s="64"/>
      <c r="P123" s="64"/>
      <c r="Q123" s="64"/>
      <c r="R123" s="64"/>
      <c r="S123" s="64"/>
      <c r="T123" s="68"/>
      <c r="U123" s="64"/>
      <c r="V123" s="64"/>
      <c r="W123" s="68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</row>
    <row r="124" spans="6:48">
      <c r="F124" s="63"/>
      <c r="G124" s="63"/>
      <c r="H124" s="64"/>
      <c r="I124" s="64"/>
      <c r="J124" s="65"/>
      <c r="K124" s="64"/>
      <c r="L124" s="64"/>
      <c r="M124" s="64"/>
      <c r="N124" s="64"/>
      <c r="O124" s="64"/>
      <c r="P124" s="64"/>
      <c r="Q124" s="64"/>
      <c r="R124" s="64"/>
      <c r="S124" s="64"/>
      <c r="T124" s="68"/>
      <c r="U124" s="64"/>
      <c r="V124" s="64"/>
      <c r="W124" s="68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</row>
    <row r="125" spans="6:48">
      <c r="F125" s="63"/>
      <c r="G125" s="63"/>
      <c r="H125" s="64"/>
      <c r="I125" s="64"/>
      <c r="J125" s="65"/>
      <c r="K125" s="64"/>
      <c r="L125" s="64"/>
      <c r="M125" s="64"/>
      <c r="N125" s="64"/>
      <c r="O125" s="64"/>
      <c r="P125" s="64"/>
      <c r="Q125" s="64"/>
      <c r="R125" s="64"/>
      <c r="S125" s="64"/>
      <c r="T125" s="68"/>
      <c r="U125" s="64"/>
      <c r="V125" s="64"/>
      <c r="W125" s="68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</row>
    <row r="126" spans="6:48">
      <c r="F126" s="63"/>
      <c r="G126" s="63"/>
      <c r="H126" s="64"/>
      <c r="I126" s="64"/>
      <c r="J126" s="65"/>
      <c r="K126" s="64"/>
      <c r="L126" s="64"/>
      <c r="M126" s="64"/>
      <c r="N126" s="64"/>
      <c r="O126" s="64"/>
      <c r="P126" s="64"/>
      <c r="Q126" s="64"/>
      <c r="R126" s="64"/>
      <c r="S126" s="64"/>
      <c r="T126" s="68"/>
      <c r="U126" s="64"/>
      <c r="V126" s="64"/>
      <c r="W126" s="68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</row>
    <row r="127" spans="6:48">
      <c r="F127" s="63"/>
      <c r="G127" s="63"/>
      <c r="H127" s="64"/>
      <c r="I127" s="64"/>
      <c r="J127" s="65"/>
      <c r="K127" s="64"/>
      <c r="L127" s="64"/>
      <c r="M127" s="64"/>
      <c r="N127" s="64"/>
      <c r="O127" s="64"/>
      <c r="P127" s="64"/>
      <c r="Q127" s="64"/>
      <c r="R127" s="64"/>
      <c r="S127" s="64"/>
      <c r="T127" s="68"/>
      <c r="U127" s="64"/>
      <c r="V127" s="64"/>
      <c r="W127" s="68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</row>
    <row r="128" spans="6:48">
      <c r="F128" s="63"/>
      <c r="G128" s="63"/>
      <c r="H128" s="64"/>
      <c r="I128" s="64"/>
      <c r="J128" s="65"/>
      <c r="K128" s="64"/>
      <c r="L128" s="64"/>
      <c r="M128" s="64"/>
      <c r="N128" s="64"/>
      <c r="O128" s="64"/>
      <c r="P128" s="64"/>
      <c r="Q128" s="64"/>
      <c r="R128" s="64"/>
      <c r="S128" s="64"/>
      <c r="T128" s="68"/>
      <c r="U128" s="64"/>
      <c r="V128" s="64"/>
      <c r="W128" s="68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</row>
    <row r="129" spans="6:48">
      <c r="F129" s="63"/>
      <c r="G129" s="63"/>
      <c r="H129" s="64"/>
      <c r="I129" s="64"/>
      <c r="J129" s="65"/>
      <c r="K129" s="64"/>
      <c r="L129" s="64"/>
      <c r="M129" s="64"/>
      <c r="N129" s="64"/>
      <c r="O129" s="64"/>
      <c r="P129" s="64"/>
      <c r="Q129" s="64"/>
      <c r="R129" s="64"/>
      <c r="S129" s="64"/>
      <c r="T129" s="68"/>
      <c r="U129" s="64"/>
      <c r="V129" s="64"/>
      <c r="W129" s="68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</row>
    <row r="130" spans="6:48">
      <c r="F130" s="63"/>
      <c r="G130" s="63"/>
      <c r="H130" s="64"/>
      <c r="I130" s="64"/>
      <c r="J130" s="65"/>
      <c r="K130" s="64"/>
      <c r="L130" s="64"/>
      <c r="M130" s="64"/>
      <c r="N130" s="64"/>
      <c r="O130" s="64"/>
      <c r="P130" s="64"/>
      <c r="Q130" s="64"/>
      <c r="R130" s="64"/>
      <c r="S130" s="64"/>
      <c r="T130" s="68"/>
      <c r="U130" s="64"/>
      <c r="V130" s="64"/>
      <c r="W130" s="68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</row>
    <row r="131" spans="6:48">
      <c r="F131" s="63"/>
      <c r="G131" s="63"/>
      <c r="H131" s="64"/>
      <c r="I131" s="64"/>
      <c r="J131" s="65"/>
      <c r="K131" s="64"/>
      <c r="L131" s="64"/>
      <c r="M131" s="64"/>
      <c r="N131" s="64"/>
      <c r="O131" s="64"/>
      <c r="P131" s="64"/>
      <c r="Q131" s="64"/>
      <c r="R131" s="64"/>
      <c r="S131" s="64"/>
      <c r="T131" s="68"/>
      <c r="U131" s="64"/>
      <c r="V131" s="64"/>
      <c r="W131" s="68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</row>
    <row r="132" spans="6:48">
      <c r="F132" s="63"/>
      <c r="G132" s="63"/>
      <c r="H132" s="64"/>
      <c r="I132" s="64"/>
      <c r="J132" s="65"/>
      <c r="K132" s="64"/>
      <c r="L132" s="64"/>
      <c r="M132" s="64"/>
      <c r="N132" s="64"/>
      <c r="O132" s="64"/>
      <c r="P132" s="64"/>
      <c r="Q132" s="64"/>
      <c r="R132" s="64"/>
      <c r="S132" s="64"/>
      <c r="T132" s="68"/>
      <c r="U132" s="64"/>
      <c r="V132" s="64"/>
      <c r="W132" s="68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</row>
    <row r="133" spans="6:48">
      <c r="F133" s="63"/>
      <c r="G133" s="63"/>
      <c r="H133" s="64"/>
      <c r="I133" s="64"/>
      <c r="J133" s="65"/>
      <c r="K133" s="64"/>
      <c r="L133" s="64"/>
      <c r="M133" s="64"/>
      <c r="N133" s="64"/>
      <c r="O133" s="64"/>
      <c r="P133" s="64"/>
      <c r="Q133" s="64"/>
      <c r="R133" s="64"/>
      <c r="S133" s="64"/>
      <c r="T133" s="68"/>
      <c r="U133" s="64"/>
      <c r="V133" s="64"/>
      <c r="W133" s="68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</row>
    <row r="134" spans="6:48">
      <c r="F134" s="63"/>
      <c r="G134" s="63"/>
      <c r="H134" s="64"/>
      <c r="I134" s="64"/>
      <c r="J134" s="65"/>
      <c r="K134" s="64"/>
      <c r="L134" s="64"/>
      <c r="M134" s="64"/>
      <c r="N134" s="64"/>
      <c r="O134" s="64"/>
      <c r="P134" s="64"/>
      <c r="Q134" s="64"/>
      <c r="R134" s="64"/>
      <c r="S134" s="64"/>
      <c r="T134" s="68"/>
      <c r="U134" s="64"/>
      <c r="V134" s="64"/>
      <c r="W134" s="68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</row>
    <row r="135" spans="6:48">
      <c r="F135" s="63"/>
      <c r="G135" s="63"/>
      <c r="H135" s="64"/>
      <c r="I135" s="64"/>
      <c r="J135" s="65"/>
      <c r="K135" s="64"/>
      <c r="L135" s="64"/>
      <c r="M135" s="64"/>
      <c r="N135" s="64"/>
      <c r="O135" s="64"/>
      <c r="P135" s="64"/>
      <c r="Q135" s="64"/>
      <c r="R135" s="64"/>
      <c r="S135" s="64"/>
      <c r="T135" s="68"/>
      <c r="U135" s="64"/>
      <c r="V135" s="64"/>
      <c r="W135" s="68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  <c r="AV135" s="64"/>
    </row>
    <row r="136" spans="6:48">
      <c r="F136" s="63"/>
      <c r="G136" s="63"/>
      <c r="H136" s="64"/>
      <c r="I136" s="64"/>
      <c r="J136" s="65"/>
      <c r="K136" s="64"/>
      <c r="L136" s="64"/>
      <c r="M136" s="64"/>
      <c r="N136" s="64"/>
      <c r="O136" s="64"/>
      <c r="P136" s="64"/>
      <c r="Q136" s="64"/>
      <c r="R136" s="64"/>
      <c r="S136" s="64"/>
      <c r="T136" s="68"/>
      <c r="U136" s="64"/>
      <c r="V136" s="64"/>
      <c r="W136" s="68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</row>
    <row r="137" spans="6:48">
      <c r="F137" s="63"/>
      <c r="G137" s="63"/>
      <c r="H137" s="64"/>
      <c r="I137" s="64"/>
      <c r="J137" s="65"/>
      <c r="K137" s="64"/>
      <c r="L137" s="64"/>
      <c r="M137" s="64"/>
      <c r="N137" s="64"/>
      <c r="O137" s="64"/>
      <c r="P137" s="64"/>
      <c r="Q137" s="64"/>
      <c r="R137" s="64"/>
      <c r="S137" s="64"/>
      <c r="T137" s="68"/>
      <c r="U137" s="64"/>
      <c r="V137" s="64"/>
      <c r="W137" s="68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</row>
    <row r="138" spans="6:48">
      <c r="F138" s="63"/>
      <c r="G138" s="63"/>
      <c r="H138" s="64"/>
      <c r="I138" s="64"/>
      <c r="J138" s="65"/>
      <c r="K138" s="64"/>
      <c r="L138" s="64"/>
      <c r="M138" s="64"/>
      <c r="N138" s="64"/>
      <c r="O138" s="64"/>
      <c r="P138" s="64"/>
      <c r="Q138" s="64"/>
      <c r="R138" s="64"/>
      <c r="S138" s="64"/>
      <c r="T138" s="68"/>
      <c r="U138" s="64"/>
      <c r="V138" s="64"/>
      <c r="W138" s="68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</row>
    <row r="139" spans="6:48">
      <c r="F139" s="63"/>
      <c r="G139" s="63"/>
      <c r="H139" s="64"/>
      <c r="I139" s="64"/>
      <c r="J139" s="65"/>
      <c r="K139" s="64"/>
      <c r="L139" s="64"/>
      <c r="M139" s="64"/>
      <c r="N139" s="64"/>
      <c r="O139" s="64"/>
      <c r="P139" s="64"/>
      <c r="Q139" s="64"/>
      <c r="R139" s="64"/>
      <c r="S139" s="64"/>
      <c r="T139" s="68"/>
      <c r="U139" s="64"/>
      <c r="V139" s="64"/>
      <c r="W139" s="68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</row>
    <row r="140" spans="6:48">
      <c r="F140" s="63"/>
      <c r="G140" s="63"/>
      <c r="H140" s="64"/>
      <c r="I140" s="64"/>
      <c r="J140" s="65"/>
      <c r="K140" s="64"/>
      <c r="L140" s="64"/>
      <c r="M140" s="64"/>
      <c r="N140" s="64"/>
      <c r="O140" s="64"/>
      <c r="P140" s="64"/>
      <c r="Q140" s="64"/>
      <c r="R140" s="64"/>
      <c r="S140" s="64"/>
      <c r="T140" s="68"/>
      <c r="U140" s="64"/>
      <c r="V140" s="64"/>
      <c r="W140" s="68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</row>
    <row r="141" spans="6:48">
      <c r="F141" s="63"/>
      <c r="G141" s="63"/>
      <c r="H141" s="64"/>
      <c r="I141" s="64"/>
      <c r="J141" s="65"/>
      <c r="K141" s="64"/>
      <c r="L141" s="64"/>
      <c r="M141" s="64"/>
      <c r="N141" s="64"/>
      <c r="O141" s="64"/>
      <c r="P141" s="64"/>
      <c r="Q141" s="64"/>
      <c r="R141" s="64"/>
      <c r="S141" s="64"/>
      <c r="T141" s="68"/>
      <c r="U141" s="64"/>
      <c r="V141" s="64"/>
      <c r="W141" s="68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</row>
    <row r="142" spans="6:48">
      <c r="F142" s="63"/>
      <c r="G142" s="63"/>
      <c r="H142" s="64"/>
      <c r="I142" s="64"/>
      <c r="J142" s="65"/>
      <c r="K142" s="64"/>
      <c r="L142" s="64"/>
      <c r="M142" s="64"/>
      <c r="N142" s="64"/>
      <c r="O142" s="64"/>
      <c r="P142" s="64"/>
      <c r="Q142" s="64"/>
      <c r="R142" s="64"/>
      <c r="S142" s="64"/>
      <c r="T142" s="68"/>
      <c r="U142" s="64"/>
      <c r="V142" s="64"/>
      <c r="W142" s="68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</row>
    <row r="143" spans="6:48">
      <c r="F143" s="63"/>
      <c r="G143" s="63"/>
      <c r="H143" s="64"/>
      <c r="I143" s="64"/>
      <c r="J143" s="65"/>
      <c r="K143" s="64"/>
      <c r="L143" s="64"/>
      <c r="M143" s="64"/>
      <c r="N143" s="64"/>
      <c r="O143" s="64"/>
      <c r="P143" s="64"/>
      <c r="Q143" s="64"/>
      <c r="R143" s="64"/>
      <c r="S143" s="64"/>
      <c r="T143" s="68"/>
      <c r="U143" s="64"/>
      <c r="V143" s="64"/>
      <c r="W143" s="68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</row>
    <row r="144" spans="6:48">
      <c r="F144" s="63"/>
      <c r="G144" s="63"/>
      <c r="H144" s="64"/>
      <c r="I144" s="64"/>
      <c r="J144" s="65"/>
      <c r="K144" s="64"/>
      <c r="L144" s="64"/>
      <c r="M144" s="64"/>
      <c r="N144" s="64"/>
      <c r="O144" s="64"/>
      <c r="P144" s="64"/>
      <c r="Q144" s="64"/>
      <c r="R144" s="64"/>
      <c r="S144" s="64"/>
      <c r="T144" s="68"/>
      <c r="U144" s="64"/>
      <c r="V144" s="64"/>
      <c r="W144" s="68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</row>
    <row r="145" spans="6:48">
      <c r="F145" s="63"/>
      <c r="G145" s="63"/>
      <c r="H145" s="64"/>
      <c r="I145" s="64"/>
      <c r="J145" s="65"/>
      <c r="K145" s="64"/>
      <c r="L145" s="64"/>
      <c r="M145" s="64"/>
      <c r="N145" s="64"/>
      <c r="O145" s="64"/>
      <c r="P145" s="64"/>
      <c r="Q145" s="64"/>
      <c r="R145" s="64"/>
      <c r="S145" s="64"/>
      <c r="T145" s="68"/>
      <c r="U145" s="64"/>
      <c r="V145" s="64"/>
      <c r="W145" s="68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</row>
    <row r="146" spans="6:48">
      <c r="F146" s="63"/>
      <c r="G146" s="63"/>
      <c r="H146" s="64"/>
      <c r="I146" s="64"/>
      <c r="J146" s="65"/>
      <c r="K146" s="64"/>
      <c r="L146" s="64"/>
      <c r="M146" s="64"/>
      <c r="N146" s="64"/>
      <c r="O146" s="64"/>
      <c r="P146" s="64"/>
      <c r="Q146" s="64"/>
      <c r="R146" s="64"/>
      <c r="S146" s="64"/>
      <c r="T146" s="68"/>
      <c r="U146" s="64"/>
      <c r="V146" s="64"/>
      <c r="W146" s="68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</row>
    <row r="147" spans="6:48">
      <c r="F147" s="63"/>
      <c r="G147" s="63"/>
      <c r="H147" s="64"/>
      <c r="I147" s="64"/>
      <c r="J147" s="65"/>
      <c r="K147" s="64"/>
      <c r="L147" s="64"/>
      <c r="M147" s="64"/>
      <c r="N147" s="64"/>
      <c r="O147" s="64"/>
      <c r="P147" s="64"/>
      <c r="Q147" s="64"/>
      <c r="R147" s="64"/>
      <c r="S147" s="64"/>
      <c r="T147" s="68"/>
      <c r="U147" s="64"/>
      <c r="V147" s="64"/>
      <c r="W147" s="68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</row>
    <row r="148" spans="6:48">
      <c r="F148" s="63"/>
      <c r="G148" s="63"/>
      <c r="H148" s="64"/>
      <c r="I148" s="64"/>
      <c r="J148" s="65"/>
      <c r="K148" s="64"/>
      <c r="L148" s="64"/>
      <c r="M148" s="64"/>
      <c r="N148" s="64"/>
      <c r="O148" s="64"/>
      <c r="P148" s="64"/>
      <c r="Q148" s="64"/>
      <c r="R148" s="64"/>
      <c r="S148" s="64"/>
      <c r="T148" s="68"/>
      <c r="U148" s="64"/>
      <c r="V148" s="64"/>
      <c r="W148" s="68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</row>
    <row r="149" spans="6:48">
      <c r="F149" s="63"/>
      <c r="G149" s="63"/>
      <c r="H149" s="64"/>
      <c r="I149" s="64"/>
      <c r="J149" s="65"/>
      <c r="K149" s="64"/>
      <c r="L149" s="64"/>
      <c r="M149" s="64"/>
      <c r="N149" s="64"/>
      <c r="O149" s="64"/>
      <c r="P149" s="64"/>
      <c r="Q149" s="64"/>
      <c r="R149" s="64"/>
      <c r="S149" s="64"/>
      <c r="T149" s="68"/>
      <c r="U149" s="64"/>
      <c r="V149" s="64"/>
      <c r="W149" s="68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</row>
    <row r="150" spans="6:48">
      <c r="F150" s="63"/>
      <c r="G150" s="63"/>
      <c r="H150" s="64"/>
      <c r="I150" s="64"/>
      <c r="J150" s="65"/>
      <c r="K150" s="64"/>
      <c r="L150" s="64"/>
      <c r="M150" s="64"/>
      <c r="N150" s="64"/>
      <c r="O150" s="64"/>
      <c r="P150" s="64"/>
      <c r="Q150" s="64"/>
      <c r="R150" s="64"/>
      <c r="S150" s="64"/>
      <c r="T150" s="68"/>
      <c r="U150" s="64"/>
      <c r="V150" s="64"/>
      <c r="W150" s="68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</row>
    <row r="151" spans="6:48">
      <c r="F151" s="63"/>
      <c r="G151" s="63"/>
      <c r="H151" s="64"/>
      <c r="I151" s="64"/>
      <c r="J151" s="65"/>
      <c r="K151" s="64"/>
      <c r="L151" s="64"/>
      <c r="M151" s="64"/>
      <c r="N151" s="64"/>
      <c r="O151" s="64"/>
      <c r="P151" s="64"/>
      <c r="Q151" s="64"/>
      <c r="R151" s="64"/>
      <c r="S151" s="64"/>
      <c r="T151" s="68"/>
      <c r="U151" s="64"/>
      <c r="V151" s="64"/>
      <c r="W151" s="68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</row>
    <row r="152" spans="6:48">
      <c r="F152" s="63"/>
      <c r="G152" s="63"/>
      <c r="H152" s="64"/>
      <c r="I152" s="64"/>
      <c r="J152" s="65"/>
      <c r="K152" s="64"/>
      <c r="L152" s="64"/>
      <c r="M152" s="64"/>
      <c r="N152" s="64"/>
      <c r="O152" s="64"/>
      <c r="P152" s="64"/>
      <c r="Q152" s="64"/>
      <c r="R152" s="64"/>
      <c r="S152" s="64"/>
      <c r="T152" s="68"/>
      <c r="U152" s="64"/>
      <c r="V152" s="64"/>
      <c r="W152" s="68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</row>
    <row r="153" spans="6:48">
      <c r="F153" s="63"/>
      <c r="G153" s="63"/>
      <c r="H153" s="64"/>
      <c r="I153" s="64"/>
      <c r="J153" s="65"/>
      <c r="K153" s="64"/>
      <c r="L153" s="64"/>
      <c r="M153" s="64"/>
      <c r="N153" s="64"/>
      <c r="O153" s="64"/>
      <c r="P153" s="64"/>
      <c r="Q153" s="64"/>
      <c r="R153" s="64"/>
      <c r="S153" s="64"/>
      <c r="T153" s="68"/>
      <c r="U153" s="64"/>
      <c r="V153" s="64"/>
      <c r="W153" s="68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</row>
    <row r="154" spans="6:48">
      <c r="F154" s="63"/>
      <c r="G154" s="63"/>
      <c r="H154" s="64"/>
      <c r="I154" s="64"/>
      <c r="J154" s="65"/>
      <c r="K154" s="64"/>
      <c r="L154" s="64"/>
      <c r="M154" s="64"/>
      <c r="N154" s="64"/>
      <c r="O154" s="64"/>
      <c r="P154" s="64"/>
      <c r="Q154" s="64"/>
      <c r="R154" s="64"/>
      <c r="S154" s="64"/>
      <c r="T154" s="68"/>
      <c r="U154" s="64"/>
      <c r="V154" s="64"/>
      <c r="W154" s="68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</row>
    <row r="155" spans="6:48">
      <c r="F155" s="63"/>
      <c r="G155" s="63"/>
      <c r="H155" s="64"/>
      <c r="I155" s="64"/>
      <c r="J155" s="65"/>
      <c r="K155" s="64"/>
      <c r="L155" s="64"/>
      <c r="M155" s="64"/>
      <c r="N155" s="64"/>
      <c r="O155" s="64"/>
      <c r="P155" s="64"/>
      <c r="Q155" s="64"/>
      <c r="R155" s="64"/>
      <c r="S155" s="64"/>
      <c r="T155" s="68"/>
      <c r="U155" s="64"/>
      <c r="V155" s="64"/>
      <c r="W155" s="68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</row>
    <row r="156" spans="6:48">
      <c r="F156" s="63"/>
      <c r="G156" s="63"/>
      <c r="H156" s="64"/>
      <c r="I156" s="64"/>
      <c r="J156" s="65"/>
      <c r="K156" s="64"/>
      <c r="L156" s="64"/>
      <c r="M156" s="64"/>
      <c r="N156" s="64"/>
      <c r="O156" s="64"/>
      <c r="P156" s="64"/>
      <c r="Q156" s="64"/>
      <c r="R156" s="64"/>
      <c r="S156" s="64"/>
      <c r="T156" s="68"/>
      <c r="U156" s="64"/>
      <c r="V156" s="64"/>
      <c r="W156" s="68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</row>
    <row r="157" spans="6:48">
      <c r="F157" s="63"/>
      <c r="G157" s="63"/>
      <c r="H157" s="64"/>
      <c r="I157" s="64"/>
      <c r="J157" s="65"/>
      <c r="K157" s="64"/>
      <c r="L157" s="64"/>
      <c r="M157" s="64"/>
      <c r="N157" s="64"/>
      <c r="O157" s="64"/>
      <c r="P157" s="64"/>
      <c r="Q157" s="64"/>
      <c r="R157" s="64"/>
      <c r="S157" s="64"/>
      <c r="T157" s="68"/>
      <c r="U157" s="64"/>
      <c r="V157" s="64"/>
      <c r="W157" s="68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</row>
    <row r="158" spans="6:48">
      <c r="F158" s="63"/>
      <c r="G158" s="63"/>
      <c r="H158" s="64"/>
      <c r="I158" s="64"/>
      <c r="J158" s="65"/>
      <c r="K158" s="64"/>
      <c r="L158" s="64"/>
      <c r="M158" s="64"/>
      <c r="N158" s="64"/>
      <c r="O158" s="64"/>
      <c r="P158" s="64"/>
      <c r="Q158" s="64"/>
      <c r="R158" s="64"/>
      <c r="S158" s="64"/>
      <c r="T158" s="68"/>
      <c r="U158" s="64"/>
      <c r="V158" s="64"/>
      <c r="W158" s="68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</row>
    <row r="159" spans="6:48">
      <c r="F159" s="63"/>
      <c r="G159" s="63"/>
      <c r="H159" s="64"/>
      <c r="I159" s="64"/>
      <c r="J159" s="65"/>
      <c r="K159" s="64"/>
      <c r="L159" s="64"/>
      <c r="M159" s="64"/>
      <c r="N159" s="64"/>
      <c r="O159" s="64"/>
      <c r="P159" s="64"/>
      <c r="Q159" s="64"/>
      <c r="R159" s="64"/>
      <c r="S159" s="64"/>
      <c r="T159" s="68"/>
      <c r="U159" s="64"/>
      <c r="V159" s="64"/>
      <c r="W159" s="68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</row>
    <row r="160" spans="6:48">
      <c r="F160" s="63"/>
      <c r="G160" s="63"/>
      <c r="H160" s="64"/>
      <c r="I160" s="64"/>
      <c r="J160" s="65"/>
      <c r="K160" s="64"/>
      <c r="L160" s="64"/>
      <c r="M160" s="64"/>
      <c r="N160" s="64"/>
      <c r="O160" s="64"/>
      <c r="P160" s="64"/>
      <c r="Q160" s="64"/>
      <c r="R160" s="64"/>
      <c r="S160" s="64"/>
      <c r="T160" s="68"/>
      <c r="U160" s="64"/>
      <c r="V160" s="64"/>
      <c r="W160" s="68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</row>
    <row r="161" spans="6:48">
      <c r="F161" s="63"/>
      <c r="G161" s="63"/>
      <c r="H161" s="64"/>
      <c r="I161" s="64"/>
      <c r="J161" s="65"/>
      <c r="K161" s="64"/>
      <c r="L161" s="64"/>
      <c r="M161" s="64"/>
      <c r="N161" s="64"/>
      <c r="O161" s="64"/>
      <c r="P161" s="64"/>
      <c r="Q161" s="64"/>
      <c r="R161" s="64"/>
      <c r="S161" s="64"/>
      <c r="T161" s="68"/>
      <c r="U161" s="64"/>
      <c r="V161" s="64"/>
      <c r="W161" s="68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</row>
    <row r="162" spans="6:48">
      <c r="F162" s="63"/>
      <c r="G162" s="63"/>
      <c r="H162" s="64"/>
      <c r="I162" s="64"/>
      <c r="J162" s="65"/>
      <c r="K162" s="64"/>
      <c r="L162" s="64"/>
      <c r="M162" s="64"/>
      <c r="N162" s="64"/>
      <c r="O162" s="64"/>
      <c r="P162" s="64"/>
      <c r="Q162" s="64"/>
      <c r="R162" s="64"/>
      <c r="S162" s="64"/>
      <c r="T162" s="68"/>
      <c r="U162" s="64"/>
      <c r="V162" s="64"/>
      <c r="W162" s="68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</row>
    <row r="163" spans="6:48">
      <c r="F163" s="63"/>
      <c r="G163" s="63"/>
      <c r="H163" s="64"/>
      <c r="I163" s="64"/>
      <c r="J163" s="65"/>
      <c r="K163" s="64"/>
      <c r="L163" s="64"/>
      <c r="M163" s="64"/>
      <c r="N163" s="64"/>
      <c r="O163" s="64"/>
      <c r="P163" s="64"/>
      <c r="Q163" s="64"/>
      <c r="R163" s="64"/>
      <c r="S163" s="64"/>
      <c r="T163" s="68"/>
      <c r="U163" s="64"/>
      <c r="V163" s="64"/>
      <c r="W163" s="68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</row>
    <row r="164" spans="6:48">
      <c r="F164" s="63"/>
      <c r="G164" s="63"/>
      <c r="H164" s="64"/>
      <c r="I164" s="64"/>
      <c r="J164" s="65"/>
      <c r="K164" s="64"/>
      <c r="L164" s="64"/>
      <c r="M164" s="64"/>
      <c r="N164" s="64"/>
      <c r="O164" s="64"/>
      <c r="P164" s="64"/>
      <c r="Q164" s="64"/>
      <c r="R164" s="64"/>
      <c r="S164" s="64"/>
      <c r="T164" s="68"/>
      <c r="U164" s="64"/>
      <c r="V164" s="64"/>
      <c r="W164" s="68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</row>
    <row r="165" spans="6:48">
      <c r="F165" s="63"/>
      <c r="G165" s="63"/>
      <c r="H165" s="64"/>
      <c r="I165" s="64"/>
      <c r="J165" s="65"/>
      <c r="K165" s="64"/>
      <c r="L165" s="64"/>
      <c r="M165" s="64"/>
      <c r="N165" s="64"/>
      <c r="O165" s="64"/>
      <c r="P165" s="64"/>
      <c r="Q165" s="64"/>
      <c r="R165" s="64"/>
      <c r="S165" s="64"/>
      <c r="T165" s="68"/>
      <c r="U165" s="64"/>
      <c r="V165" s="64"/>
      <c r="W165" s="68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</row>
    <row r="166" spans="6:48">
      <c r="F166" s="63"/>
      <c r="G166" s="63"/>
      <c r="H166" s="64"/>
      <c r="I166" s="64"/>
      <c r="J166" s="65"/>
      <c r="K166" s="64"/>
      <c r="L166" s="64"/>
      <c r="M166" s="64"/>
      <c r="N166" s="64"/>
      <c r="O166" s="64"/>
      <c r="P166" s="64"/>
      <c r="Q166" s="64"/>
      <c r="R166" s="64"/>
      <c r="S166" s="64"/>
      <c r="T166" s="68"/>
      <c r="U166" s="64"/>
      <c r="V166" s="64"/>
      <c r="W166" s="68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</row>
    <row r="167" spans="6:48">
      <c r="F167" s="63"/>
      <c r="G167" s="63"/>
      <c r="H167" s="64"/>
      <c r="I167" s="64"/>
      <c r="J167" s="65"/>
      <c r="K167" s="64"/>
      <c r="L167" s="64"/>
      <c r="M167" s="64"/>
      <c r="N167" s="64"/>
      <c r="O167" s="64"/>
      <c r="P167" s="64"/>
      <c r="Q167" s="64"/>
      <c r="R167" s="64"/>
      <c r="S167" s="64"/>
      <c r="T167" s="68"/>
      <c r="U167" s="64"/>
      <c r="V167" s="64"/>
      <c r="W167" s="68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</row>
    <row r="168" spans="6:48">
      <c r="F168" s="63"/>
      <c r="G168" s="63"/>
      <c r="H168" s="64"/>
      <c r="I168" s="64"/>
      <c r="J168" s="65"/>
      <c r="K168" s="64"/>
      <c r="L168" s="64"/>
      <c r="M168" s="64"/>
      <c r="N168" s="64"/>
      <c r="O168" s="64"/>
      <c r="P168" s="64"/>
      <c r="Q168" s="64"/>
      <c r="R168" s="64"/>
      <c r="S168" s="64"/>
      <c r="T168" s="68"/>
      <c r="U168" s="64"/>
      <c r="V168" s="64"/>
      <c r="W168" s="68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</row>
    <row r="169" spans="6:48">
      <c r="F169" s="63"/>
      <c r="G169" s="63"/>
      <c r="H169" s="64"/>
      <c r="I169" s="64"/>
      <c r="J169" s="65"/>
      <c r="K169" s="64"/>
      <c r="L169" s="64"/>
      <c r="M169" s="64"/>
      <c r="N169" s="64"/>
      <c r="O169" s="64"/>
      <c r="P169" s="64"/>
      <c r="Q169" s="64"/>
      <c r="R169" s="64"/>
      <c r="S169" s="64"/>
      <c r="T169" s="68"/>
      <c r="U169" s="64"/>
      <c r="V169" s="64"/>
      <c r="W169" s="68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</row>
    <row r="170" spans="6:48">
      <c r="F170" s="63"/>
      <c r="G170" s="63"/>
      <c r="H170" s="64"/>
      <c r="I170" s="64"/>
      <c r="J170" s="65"/>
      <c r="K170" s="64"/>
      <c r="L170" s="64"/>
      <c r="M170" s="64"/>
      <c r="N170" s="64"/>
      <c r="O170" s="64"/>
      <c r="P170" s="64"/>
      <c r="Q170" s="64"/>
      <c r="R170" s="64"/>
      <c r="S170" s="64"/>
      <c r="T170" s="68"/>
      <c r="U170" s="64"/>
      <c r="V170" s="64"/>
      <c r="W170" s="68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</row>
    <row r="171" spans="6:48">
      <c r="F171" s="63"/>
      <c r="G171" s="63"/>
      <c r="H171" s="64"/>
      <c r="I171" s="64"/>
      <c r="J171" s="65"/>
      <c r="K171" s="64"/>
      <c r="L171" s="64"/>
      <c r="M171" s="64"/>
      <c r="N171" s="64"/>
      <c r="O171" s="64"/>
      <c r="P171" s="64"/>
      <c r="Q171" s="64"/>
      <c r="R171" s="64"/>
      <c r="S171" s="64"/>
      <c r="T171" s="68"/>
      <c r="U171" s="64"/>
      <c r="V171" s="64"/>
      <c r="W171" s="68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</row>
    <row r="172" spans="6:48">
      <c r="F172" s="63"/>
      <c r="G172" s="63"/>
      <c r="H172" s="64"/>
      <c r="I172" s="64"/>
      <c r="J172" s="65"/>
      <c r="K172" s="64"/>
      <c r="L172" s="64"/>
      <c r="M172" s="64"/>
      <c r="N172" s="64"/>
      <c r="O172" s="64"/>
      <c r="P172" s="64"/>
      <c r="Q172" s="64"/>
      <c r="R172" s="64"/>
      <c r="S172" s="64"/>
      <c r="T172" s="68"/>
      <c r="U172" s="64"/>
      <c r="V172" s="64"/>
      <c r="W172" s="68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</row>
    <row r="173" spans="6:48">
      <c r="F173" s="63"/>
      <c r="G173" s="63"/>
      <c r="H173" s="64"/>
      <c r="I173" s="64"/>
      <c r="J173" s="65"/>
      <c r="K173" s="64"/>
      <c r="L173" s="64"/>
      <c r="M173" s="64"/>
      <c r="N173" s="64"/>
      <c r="O173" s="64"/>
      <c r="P173" s="64"/>
      <c r="Q173" s="64"/>
      <c r="R173" s="64"/>
      <c r="S173" s="64"/>
      <c r="T173" s="68"/>
      <c r="U173" s="64"/>
      <c r="V173" s="64"/>
      <c r="W173" s="68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</row>
    <row r="174" spans="6:48">
      <c r="F174" s="63"/>
      <c r="G174" s="63"/>
      <c r="H174" s="64"/>
      <c r="I174" s="64"/>
      <c r="J174" s="65"/>
      <c r="K174" s="64"/>
      <c r="L174" s="64"/>
      <c r="M174" s="64"/>
      <c r="N174" s="64"/>
      <c r="O174" s="64"/>
      <c r="P174" s="64"/>
      <c r="Q174" s="64"/>
      <c r="R174" s="64"/>
      <c r="S174" s="64"/>
      <c r="T174" s="68"/>
      <c r="U174" s="64"/>
      <c r="V174" s="64"/>
      <c r="W174" s="68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</row>
    <row r="175" spans="6:48">
      <c r="F175" s="63"/>
      <c r="G175" s="63"/>
      <c r="H175" s="64"/>
      <c r="I175" s="64"/>
      <c r="J175" s="65"/>
      <c r="K175" s="64"/>
      <c r="L175" s="64"/>
      <c r="M175" s="64"/>
      <c r="N175" s="64"/>
      <c r="O175" s="64"/>
      <c r="P175" s="64"/>
      <c r="Q175" s="64"/>
      <c r="R175" s="64"/>
      <c r="S175" s="64"/>
      <c r="T175" s="68"/>
      <c r="U175" s="64"/>
      <c r="V175" s="64"/>
      <c r="W175" s="68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</row>
    <row r="176" spans="6:48">
      <c r="F176" s="63"/>
      <c r="G176" s="63"/>
      <c r="H176" s="64"/>
      <c r="I176" s="64"/>
      <c r="J176" s="65"/>
      <c r="K176" s="64"/>
      <c r="L176" s="64"/>
      <c r="M176" s="64"/>
      <c r="N176" s="64"/>
      <c r="O176" s="64"/>
      <c r="P176" s="64"/>
      <c r="Q176" s="64"/>
      <c r="R176" s="64"/>
      <c r="S176" s="64"/>
      <c r="T176" s="68"/>
      <c r="U176" s="64"/>
      <c r="V176" s="64"/>
      <c r="W176" s="68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  <c r="AV176" s="64"/>
    </row>
    <row r="177" spans="6:48">
      <c r="F177" s="63"/>
      <c r="G177" s="63"/>
      <c r="H177" s="64"/>
      <c r="I177" s="64"/>
      <c r="J177" s="65"/>
      <c r="K177" s="64"/>
      <c r="L177" s="64"/>
      <c r="M177" s="64"/>
      <c r="N177" s="64"/>
      <c r="O177" s="64"/>
      <c r="P177" s="64"/>
      <c r="Q177" s="64"/>
      <c r="R177" s="64"/>
      <c r="S177" s="64"/>
      <c r="T177" s="68"/>
      <c r="U177" s="64"/>
      <c r="V177" s="64"/>
      <c r="W177" s="68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</row>
    <row r="178" spans="6:48">
      <c r="F178" s="63"/>
      <c r="G178" s="63"/>
      <c r="H178" s="64"/>
      <c r="I178" s="64"/>
      <c r="J178" s="65"/>
      <c r="K178" s="64"/>
      <c r="L178" s="64"/>
      <c r="M178" s="64"/>
      <c r="N178" s="64"/>
      <c r="O178" s="64"/>
      <c r="P178" s="64"/>
      <c r="Q178" s="64"/>
      <c r="R178" s="64"/>
      <c r="S178" s="64"/>
      <c r="T178" s="68"/>
      <c r="U178" s="64"/>
      <c r="V178" s="64"/>
      <c r="W178" s="68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</row>
    <row r="179" spans="6:48">
      <c r="F179" s="63"/>
      <c r="G179" s="63"/>
      <c r="H179" s="64"/>
      <c r="I179" s="64"/>
      <c r="J179" s="65"/>
      <c r="K179" s="64"/>
      <c r="L179" s="64"/>
      <c r="M179" s="64"/>
      <c r="N179" s="64"/>
      <c r="O179" s="64"/>
      <c r="P179" s="64"/>
      <c r="Q179" s="64"/>
      <c r="R179" s="64"/>
      <c r="S179" s="64"/>
      <c r="T179" s="68"/>
      <c r="U179" s="64"/>
      <c r="V179" s="64"/>
      <c r="W179" s="68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</row>
    <row r="180" spans="6:48">
      <c r="F180" s="63"/>
      <c r="G180" s="63"/>
      <c r="H180" s="64"/>
      <c r="I180" s="64"/>
      <c r="J180" s="65"/>
      <c r="K180" s="64"/>
      <c r="L180" s="64"/>
      <c r="M180" s="64"/>
      <c r="N180" s="64"/>
      <c r="O180" s="64"/>
      <c r="P180" s="64"/>
      <c r="Q180" s="64"/>
      <c r="R180" s="64"/>
      <c r="S180" s="64"/>
      <c r="T180" s="68"/>
      <c r="U180" s="64"/>
      <c r="V180" s="64"/>
      <c r="W180" s="68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</row>
    <row r="181" spans="6:48">
      <c r="F181" s="63"/>
      <c r="G181" s="63"/>
      <c r="H181" s="64"/>
      <c r="I181" s="64"/>
      <c r="J181" s="65"/>
      <c r="K181" s="64"/>
      <c r="L181" s="64"/>
      <c r="M181" s="64"/>
      <c r="N181" s="64"/>
      <c r="O181" s="64"/>
      <c r="P181" s="64"/>
      <c r="Q181" s="64"/>
      <c r="R181" s="64"/>
      <c r="S181" s="64"/>
      <c r="T181" s="68"/>
      <c r="U181" s="64"/>
      <c r="V181" s="64"/>
      <c r="W181" s="68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  <c r="AV181" s="64"/>
    </row>
    <row r="182" spans="6:48">
      <c r="F182" s="63"/>
      <c r="G182" s="63"/>
      <c r="H182" s="64"/>
      <c r="I182" s="64"/>
      <c r="J182" s="65"/>
      <c r="K182" s="64"/>
      <c r="L182" s="64"/>
      <c r="M182" s="64"/>
      <c r="N182" s="64"/>
      <c r="O182" s="64"/>
      <c r="P182" s="64"/>
      <c r="Q182" s="64"/>
      <c r="R182" s="64"/>
      <c r="S182" s="64"/>
      <c r="T182" s="68"/>
      <c r="U182" s="64"/>
      <c r="V182" s="64"/>
      <c r="W182" s="68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</row>
    <row r="183" spans="6:48">
      <c r="F183" s="63"/>
      <c r="G183" s="63"/>
      <c r="H183" s="64"/>
      <c r="I183" s="64"/>
      <c r="J183" s="65"/>
      <c r="K183" s="64"/>
      <c r="L183" s="64"/>
      <c r="M183" s="64"/>
      <c r="N183" s="64"/>
      <c r="O183" s="64"/>
      <c r="P183" s="64"/>
      <c r="Q183" s="64"/>
      <c r="R183" s="64"/>
      <c r="S183" s="64"/>
      <c r="T183" s="68"/>
      <c r="U183" s="64"/>
      <c r="V183" s="64"/>
      <c r="W183" s="68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</row>
    <row r="184" spans="6:48">
      <c r="F184" s="63"/>
      <c r="G184" s="63"/>
      <c r="H184" s="64"/>
      <c r="I184" s="64"/>
      <c r="J184" s="65"/>
      <c r="K184" s="64"/>
      <c r="L184" s="64"/>
      <c r="M184" s="64"/>
      <c r="N184" s="64"/>
      <c r="O184" s="64"/>
      <c r="P184" s="64"/>
      <c r="Q184" s="64"/>
      <c r="R184" s="64"/>
      <c r="S184" s="64"/>
      <c r="T184" s="68"/>
      <c r="U184" s="64"/>
      <c r="V184" s="64"/>
      <c r="W184" s="68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</row>
    <row r="185" spans="6:48">
      <c r="F185" s="63"/>
      <c r="G185" s="63"/>
      <c r="H185" s="64"/>
      <c r="I185" s="64"/>
      <c r="J185" s="65"/>
      <c r="K185" s="64"/>
      <c r="L185" s="64"/>
      <c r="M185" s="64"/>
      <c r="N185" s="64"/>
      <c r="O185" s="64"/>
      <c r="P185" s="64"/>
      <c r="Q185" s="64"/>
      <c r="R185" s="64"/>
      <c r="S185" s="64"/>
      <c r="T185" s="68"/>
      <c r="U185" s="64"/>
      <c r="V185" s="64"/>
      <c r="W185" s="68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</row>
    <row r="186" spans="6:48">
      <c r="F186" s="63"/>
      <c r="G186" s="63"/>
      <c r="H186" s="64"/>
      <c r="I186" s="64"/>
      <c r="J186" s="65"/>
      <c r="K186" s="64"/>
      <c r="L186" s="64"/>
      <c r="M186" s="64"/>
      <c r="N186" s="64"/>
      <c r="O186" s="64"/>
      <c r="P186" s="64"/>
      <c r="Q186" s="64"/>
      <c r="R186" s="64"/>
      <c r="S186" s="64"/>
      <c r="T186" s="68"/>
      <c r="U186" s="64"/>
      <c r="V186" s="64"/>
      <c r="W186" s="68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</row>
    <row r="187" spans="6:48">
      <c r="F187" s="63"/>
      <c r="G187" s="63"/>
      <c r="H187" s="64"/>
      <c r="I187" s="64"/>
      <c r="J187" s="65"/>
      <c r="K187" s="64"/>
      <c r="L187" s="64"/>
      <c r="M187" s="64"/>
      <c r="N187" s="64"/>
      <c r="O187" s="64"/>
      <c r="P187" s="64"/>
      <c r="Q187" s="64"/>
      <c r="R187" s="64"/>
      <c r="S187" s="64"/>
      <c r="T187" s="68"/>
      <c r="U187" s="64"/>
      <c r="V187" s="64"/>
      <c r="W187" s="68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</row>
    <row r="188" spans="6:48">
      <c r="F188" s="63"/>
      <c r="G188" s="63"/>
      <c r="H188" s="64"/>
      <c r="I188" s="64"/>
      <c r="J188" s="65"/>
      <c r="K188" s="64"/>
      <c r="L188" s="64"/>
      <c r="M188" s="64"/>
      <c r="N188" s="64"/>
      <c r="O188" s="64"/>
      <c r="P188" s="64"/>
      <c r="Q188" s="64"/>
      <c r="R188" s="64"/>
      <c r="S188" s="64"/>
      <c r="T188" s="68"/>
      <c r="U188" s="64"/>
      <c r="V188" s="64"/>
      <c r="W188" s="68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</row>
    <row r="189" spans="6:48">
      <c r="F189" s="63"/>
      <c r="G189" s="63"/>
      <c r="H189" s="64"/>
      <c r="I189" s="64"/>
      <c r="J189" s="65"/>
      <c r="K189" s="64"/>
      <c r="L189" s="64"/>
      <c r="M189" s="64"/>
      <c r="N189" s="64"/>
      <c r="O189" s="64"/>
      <c r="P189" s="64"/>
      <c r="Q189" s="64"/>
      <c r="R189" s="64"/>
      <c r="S189" s="64"/>
      <c r="T189" s="68"/>
      <c r="U189" s="64"/>
      <c r="V189" s="64"/>
      <c r="W189" s="68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</row>
    <row r="190" spans="6:48">
      <c r="F190" s="63"/>
      <c r="G190" s="63"/>
      <c r="H190" s="64"/>
      <c r="I190" s="64"/>
      <c r="J190" s="65"/>
      <c r="K190" s="64"/>
      <c r="L190" s="64"/>
      <c r="M190" s="64"/>
      <c r="N190" s="64"/>
      <c r="O190" s="64"/>
      <c r="P190" s="64"/>
      <c r="Q190" s="64"/>
      <c r="R190" s="64"/>
      <c r="S190" s="64"/>
      <c r="T190" s="68"/>
      <c r="U190" s="64"/>
      <c r="V190" s="64"/>
      <c r="W190" s="68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</row>
    <row r="191" spans="6:48">
      <c r="F191" s="63"/>
      <c r="G191" s="63"/>
      <c r="H191" s="64"/>
      <c r="I191" s="64"/>
      <c r="J191" s="65"/>
      <c r="K191" s="64"/>
      <c r="L191" s="64"/>
      <c r="M191" s="64"/>
      <c r="N191" s="64"/>
      <c r="O191" s="64"/>
      <c r="P191" s="64"/>
      <c r="Q191" s="64"/>
      <c r="R191" s="64"/>
      <c r="S191" s="64"/>
      <c r="T191" s="68"/>
      <c r="U191" s="64"/>
      <c r="V191" s="64"/>
      <c r="W191" s="68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</row>
    <row r="192" spans="6:48">
      <c r="F192" s="63"/>
      <c r="G192" s="63"/>
      <c r="H192" s="64"/>
      <c r="I192" s="64"/>
      <c r="J192" s="65"/>
      <c r="K192" s="64"/>
      <c r="L192" s="64"/>
      <c r="M192" s="64"/>
      <c r="N192" s="64"/>
      <c r="O192" s="64"/>
      <c r="P192" s="64"/>
      <c r="Q192" s="64"/>
      <c r="R192" s="64"/>
      <c r="S192" s="64"/>
      <c r="T192" s="68"/>
      <c r="U192" s="64"/>
      <c r="V192" s="64"/>
      <c r="W192" s="68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</row>
    <row r="193" spans="6:48">
      <c r="F193" s="63"/>
      <c r="G193" s="63"/>
      <c r="H193" s="64"/>
      <c r="I193" s="64"/>
      <c r="J193" s="65"/>
      <c r="K193" s="64"/>
      <c r="L193" s="64"/>
      <c r="M193" s="64"/>
      <c r="N193" s="64"/>
      <c r="O193" s="64"/>
      <c r="P193" s="64"/>
      <c r="Q193" s="64"/>
      <c r="R193" s="64"/>
      <c r="S193" s="64"/>
      <c r="T193" s="68"/>
      <c r="U193" s="64"/>
      <c r="V193" s="64"/>
      <c r="W193" s="68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</row>
    <row r="194" spans="6:48">
      <c r="F194" s="63"/>
      <c r="G194" s="63"/>
      <c r="H194" s="64"/>
      <c r="I194" s="64"/>
      <c r="J194" s="65"/>
      <c r="K194" s="64"/>
      <c r="L194" s="64"/>
      <c r="M194" s="64"/>
      <c r="N194" s="64"/>
      <c r="O194" s="64"/>
      <c r="P194" s="64"/>
      <c r="Q194" s="64"/>
      <c r="R194" s="64"/>
      <c r="S194" s="64"/>
      <c r="T194" s="68"/>
      <c r="U194" s="64"/>
      <c r="V194" s="64"/>
      <c r="W194" s="68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</row>
    <row r="195" spans="6:48">
      <c r="F195" s="63"/>
      <c r="G195" s="63"/>
      <c r="H195" s="64"/>
      <c r="I195" s="64"/>
      <c r="J195" s="65"/>
      <c r="K195" s="64"/>
      <c r="L195" s="64"/>
      <c r="M195" s="64"/>
      <c r="N195" s="64"/>
      <c r="O195" s="64"/>
      <c r="P195" s="64"/>
      <c r="Q195" s="64"/>
      <c r="R195" s="64"/>
      <c r="S195" s="64"/>
      <c r="T195" s="68"/>
      <c r="U195" s="64"/>
      <c r="V195" s="64"/>
      <c r="W195" s="68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</row>
    <row r="196" spans="6:48">
      <c r="F196" s="63"/>
      <c r="G196" s="63"/>
      <c r="H196" s="64"/>
      <c r="I196" s="64"/>
      <c r="J196" s="65"/>
      <c r="K196" s="64"/>
      <c r="L196" s="64"/>
      <c r="M196" s="64"/>
      <c r="N196" s="64"/>
      <c r="O196" s="64"/>
      <c r="P196" s="64"/>
      <c r="Q196" s="64"/>
      <c r="R196" s="64"/>
      <c r="S196" s="64"/>
      <c r="T196" s="68"/>
      <c r="U196" s="64"/>
      <c r="V196" s="64"/>
      <c r="W196" s="68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</row>
    <row r="197" spans="6:48">
      <c r="F197" s="63"/>
      <c r="G197" s="63"/>
      <c r="H197" s="64"/>
      <c r="I197" s="64"/>
      <c r="J197" s="65"/>
      <c r="K197" s="64"/>
      <c r="L197" s="64"/>
      <c r="M197" s="64"/>
      <c r="N197" s="64"/>
      <c r="O197" s="64"/>
      <c r="P197" s="64"/>
      <c r="Q197" s="64"/>
      <c r="R197" s="64"/>
      <c r="S197" s="64"/>
      <c r="T197" s="68"/>
      <c r="U197" s="64"/>
      <c r="V197" s="64"/>
      <c r="W197" s="68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</row>
    <row r="198" spans="6:48">
      <c r="F198" s="63"/>
      <c r="G198" s="63"/>
      <c r="H198" s="64"/>
      <c r="I198" s="64"/>
      <c r="J198" s="65"/>
      <c r="K198" s="64"/>
      <c r="L198" s="64"/>
      <c r="M198" s="64"/>
      <c r="N198" s="64"/>
      <c r="O198" s="64"/>
      <c r="P198" s="64"/>
      <c r="Q198" s="64"/>
      <c r="R198" s="64"/>
      <c r="S198" s="64"/>
      <c r="T198" s="68"/>
      <c r="U198" s="64"/>
      <c r="V198" s="64"/>
      <c r="W198" s="68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</row>
    <row r="199" spans="6:48">
      <c r="F199" s="63"/>
      <c r="G199" s="63"/>
      <c r="H199" s="64"/>
      <c r="I199" s="64"/>
      <c r="J199" s="65"/>
      <c r="K199" s="64"/>
      <c r="L199" s="64"/>
      <c r="M199" s="64"/>
      <c r="N199" s="64"/>
      <c r="O199" s="64"/>
      <c r="P199" s="64"/>
      <c r="Q199" s="64"/>
      <c r="R199" s="64"/>
      <c r="S199" s="64"/>
      <c r="T199" s="68"/>
      <c r="U199" s="64"/>
      <c r="V199" s="64"/>
      <c r="W199" s="68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</row>
    <row r="200" spans="6:48">
      <c r="F200" s="63"/>
      <c r="G200" s="63"/>
      <c r="H200" s="64"/>
      <c r="I200" s="64"/>
      <c r="J200" s="65"/>
      <c r="K200" s="64"/>
      <c r="L200" s="64"/>
      <c r="M200" s="64"/>
      <c r="N200" s="64"/>
      <c r="O200" s="64"/>
      <c r="P200" s="64"/>
      <c r="Q200" s="64"/>
      <c r="R200" s="64"/>
      <c r="S200" s="64"/>
      <c r="T200" s="68"/>
      <c r="U200" s="64"/>
      <c r="V200" s="64"/>
      <c r="W200" s="68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</row>
    <row r="201" spans="6:48">
      <c r="F201" s="63"/>
      <c r="G201" s="63"/>
      <c r="H201" s="64"/>
      <c r="I201" s="64"/>
      <c r="J201" s="65"/>
      <c r="K201" s="64"/>
      <c r="L201" s="64"/>
      <c r="M201" s="64"/>
      <c r="N201" s="64"/>
      <c r="O201" s="64"/>
      <c r="P201" s="64"/>
      <c r="Q201" s="64"/>
      <c r="R201" s="64"/>
      <c r="S201" s="64"/>
      <c r="T201" s="68"/>
      <c r="U201" s="64"/>
      <c r="V201" s="64"/>
      <c r="W201" s="68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</row>
    <row r="202" spans="6:48">
      <c r="F202" s="63"/>
      <c r="G202" s="63"/>
      <c r="H202" s="64"/>
      <c r="I202" s="64"/>
      <c r="J202" s="65"/>
      <c r="K202" s="64"/>
      <c r="L202" s="64"/>
      <c r="M202" s="64"/>
      <c r="N202" s="64"/>
      <c r="O202" s="64"/>
      <c r="P202" s="64"/>
      <c r="Q202" s="64"/>
      <c r="R202" s="64"/>
      <c r="S202" s="64"/>
      <c r="T202" s="68"/>
      <c r="U202" s="64"/>
      <c r="V202" s="64"/>
      <c r="W202" s="68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</row>
    <row r="203" spans="6:48">
      <c r="F203" s="63"/>
      <c r="G203" s="63"/>
      <c r="H203" s="64"/>
      <c r="I203" s="64"/>
      <c r="J203" s="65"/>
      <c r="K203" s="64"/>
      <c r="L203" s="64"/>
      <c r="M203" s="64"/>
      <c r="N203" s="64"/>
      <c r="O203" s="64"/>
      <c r="P203" s="64"/>
      <c r="Q203" s="64"/>
      <c r="R203" s="64"/>
      <c r="S203" s="64"/>
      <c r="T203" s="68"/>
      <c r="U203" s="64"/>
      <c r="V203" s="64"/>
      <c r="W203" s="68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</row>
    <row r="204" spans="6:48">
      <c r="F204" s="63"/>
      <c r="G204" s="63"/>
      <c r="H204" s="64"/>
      <c r="I204" s="64"/>
      <c r="J204" s="65"/>
      <c r="K204" s="64"/>
      <c r="L204" s="64"/>
      <c r="M204" s="64"/>
      <c r="N204" s="64"/>
      <c r="O204" s="64"/>
      <c r="P204" s="64"/>
      <c r="Q204" s="64"/>
      <c r="R204" s="64"/>
      <c r="S204" s="64"/>
      <c r="T204" s="68"/>
      <c r="U204" s="64"/>
      <c r="V204" s="64"/>
      <c r="W204" s="68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</row>
    <row r="205" spans="6:48">
      <c r="F205" s="63"/>
      <c r="G205" s="63"/>
      <c r="H205" s="64"/>
      <c r="I205" s="64"/>
      <c r="J205" s="65"/>
      <c r="K205" s="64"/>
      <c r="L205" s="64"/>
      <c r="M205" s="64"/>
      <c r="N205" s="64"/>
      <c r="O205" s="64"/>
      <c r="P205" s="64"/>
      <c r="Q205" s="64"/>
      <c r="R205" s="64"/>
      <c r="S205" s="64"/>
      <c r="T205" s="68"/>
      <c r="U205" s="64"/>
      <c r="V205" s="64"/>
      <c r="W205" s="68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</row>
    <row r="206" spans="6:48">
      <c r="F206" s="63"/>
      <c r="G206" s="63"/>
      <c r="H206" s="64"/>
      <c r="I206" s="64"/>
      <c r="J206" s="65"/>
      <c r="K206" s="64"/>
      <c r="L206" s="64"/>
      <c r="M206" s="64"/>
      <c r="N206" s="64"/>
      <c r="O206" s="64"/>
      <c r="P206" s="64"/>
      <c r="Q206" s="64"/>
      <c r="R206" s="64"/>
      <c r="S206" s="64"/>
      <c r="T206" s="68"/>
      <c r="U206" s="64"/>
      <c r="V206" s="64"/>
      <c r="W206" s="68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</row>
    <row r="207" spans="6:48">
      <c r="F207" s="63"/>
      <c r="G207" s="63"/>
      <c r="H207" s="64"/>
      <c r="I207" s="64"/>
      <c r="J207" s="65"/>
      <c r="K207" s="64"/>
      <c r="L207" s="64"/>
      <c r="M207" s="64"/>
      <c r="N207" s="64"/>
      <c r="O207" s="64"/>
      <c r="P207" s="64"/>
      <c r="Q207" s="64"/>
      <c r="R207" s="64"/>
      <c r="S207" s="64"/>
      <c r="T207" s="68"/>
      <c r="U207" s="64"/>
      <c r="V207" s="64"/>
      <c r="W207" s="68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</row>
    <row r="208" spans="6:48">
      <c r="F208" s="63"/>
      <c r="G208" s="63"/>
      <c r="H208" s="64"/>
      <c r="I208" s="64"/>
      <c r="J208" s="65"/>
      <c r="K208" s="64"/>
      <c r="L208" s="64"/>
      <c r="M208" s="64"/>
      <c r="N208" s="64"/>
      <c r="O208" s="64"/>
      <c r="P208" s="64"/>
      <c r="Q208" s="64"/>
      <c r="R208" s="64"/>
      <c r="S208" s="64"/>
      <c r="T208" s="68"/>
      <c r="U208" s="64"/>
      <c r="V208" s="64"/>
      <c r="W208" s="68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</row>
    <row r="209" spans="6:48">
      <c r="F209" s="63"/>
      <c r="G209" s="63"/>
      <c r="H209" s="64"/>
      <c r="I209" s="64"/>
      <c r="J209" s="65"/>
      <c r="K209" s="64"/>
      <c r="L209" s="64"/>
      <c r="M209" s="64"/>
      <c r="N209" s="64"/>
      <c r="O209" s="64"/>
      <c r="P209" s="64"/>
      <c r="Q209" s="64"/>
      <c r="R209" s="64"/>
      <c r="S209" s="64"/>
      <c r="T209" s="68"/>
      <c r="U209" s="64"/>
      <c r="V209" s="64"/>
      <c r="W209" s="68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</row>
    <row r="210" spans="6:48">
      <c r="F210" s="63"/>
      <c r="G210" s="63"/>
      <c r="H210" s="64"/>
      <c r="I210" s="64"/>
      <c r="J210" s="65"/>
      <c r="K210" s="64"/>
      <c r="L210" s="64"/>
      <c r="M210" s="64"/>
      <c r="N210" s="64"/>
      <c r="O210" s="64"/>
      <c r="P210" s="64"/>
      <c r="Q210" s="64"/>
      <c r="R210" s="64"/>
      <c r="S210" s="64"/>
      <c r="T210" s="68"/>
      <c r="U210" s="64"/>
      <c r="V210" s="64"/>
      <c r="W210" s="68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</row>
    <row r="211" spans="6:48">
      <c r="F211" s="63"/>
      <c r="G211" s="63"/>
      <c r="H211" s="64"/>
      <c r="I211" s="64"/>
      <c r="J211" s="65"/>
      <c r="K211" s="64"/>
      <c r="L211" s="64"/>
      <c r="M211" s="64"/>
      <c r="N211" s="64"/>
      <c r="O211" s="64"/>
      <c r="P211" s="64"/>
      <c r="Q211" s="64"/>
      <c r="R211" s="64"/>
      <c r="S211" s="64"/>
      <c r="T211" s="68"/>
      <c r="U211" s="64"/>
      <c r="V211" s="64"/>
      <c r="W211" s="68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</row>
    <row r="212" spans="6:48">
      <c r="F212" s="63"/>
      <c r="G212" s="63"/>
      <c r="H212" s="64"/>
      <c r="I212" s="64"/>
      <c r="J212" s="65"/>
      <c r="K212" s="64"/>
      <c r="L212" s="64"/>
      <c r="M212" s="64"/>
      <c r="N212" s="64"/>
      <c r="O212" s="64"/>
      <c r="P212" s="64"/>
      <c r="Q212" s="64"/>
      <c r="R212" s="64"/>
      <c r="S212" s="64"/>
      <c r="T212" s="68"/>
      <c r="U212" s="64"/>
      <c r="V212" s="64"/>
      <c r="W212" s="68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</row>
    <row r="213" spans="6:48">
      <c r="F213" s="63"/>
      <c r="G213" s="63"/>
      <c r="H213" s="64"/>
      <c r="I213" s="64"/>
      <c r="J213" s="65"/>
      <c r="K213" s="64"/>
      <c r="L213" s="64"/>
      <c r="M213" s="64"/>
      <c r="N213" s="64"/>
      <c r="O213" s="64"/>
      <c r="P213" s="64"/>
      <c r="Q213" s="64"/>
      <c r="R213" s="64"/>
      <c r="S213" s="64"/>
      <c r="T213" s="68"/>
      <c r="U213" s="64"/>
      <c r="V213" s="64"/>
      <c r="W213" s="68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</row>
    <row r="214" spans="6:48">
      <c r="F214" s="63"/>
      <c r="G214" s="63"/>
      <c r="H214" s="64"/>
      <c r="I214" s="64"/>
      <c r="J214" s="65"/>
      <c r="K214" s="64"/>
      <c r="L214" s="64"/>
      <c r="M214" s="64"/>
      <c r="N214" s="64"/>
      <c r="O214" s="64"/>
      <c r="P214" s="64"/>
      <c r="Q214" s="64"/>
      <c r="R214" s="64"/>
      <c r="S214" s="64"/>
      <c r="T214" s="68"/>
      <c r="U214" s="64"/>
      <c r="V214" s="64"/>
      <c r="W214" s="68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</row>
    <row r="215" spans="6:48">
      <c r="F215" s="63"/>
      <c r="G215" s="63"/>
      <c r="H215" s="64"/>
      <c r="I215" s="64"/>
      <c r="J215" s="65"/>
      <c r="K215" s="64"/>
      <c r="L215" s="64"/>
      <c r="M215" s="64"/>
      <c r="N215" s="64"/>
      <c r="O215" s="64"/>
      <c r="P215" s="64"/>
      <c r="Q215" s="64"/>
      <c r="R215" s="64"/>
      <c r="S215" s="64"/>
      <c r="T215" s="68"/>
      <c r="U215" s="64"/>
      <c r="V215" s="64"/>
      <c r="W215" s="68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</row>
    <row r="216" spans="6:48">
      <c r="F216" s="63"/>
      <c r="G216" s="63"/>
      <c r="H216" s="64"/>
      <c r="I216" s="64"/>
      <c r="J216" s="65"/>
      <c r="K216" s="64"/>
      <c r="L216" s="64"/>
      <c r="M216" s="64"/>
      <c r="N216" s="64"/>
      <c r="O216" s="64"/>
      <c r="P216" s="64"/>
      <c r="Q216" s="64"/>
      <c r="R216" s="64"/>
      <c r="S216" s="64"/>
      <c r="T216" s="68"/>
      <c r="U216" s="64"/>
      <c r="V216" s="64"/>
      <c r="W216" s="68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</row>
    <row r="217" spans="6:48">
      <c r="F217" s="63"/>
      <c r="G217" s="63"/>
      <c r="H217" s="64"/>
      <c r="I217" s="64"/>
      <c r="J217" s="65"/>
      <c r="K217" s="64"/>
      <c r="L217" s="64"/>
      <c r="M217" s="64"/>
      <c r="N217" s="64"/>
      <c r="O217" s="64"/>
      <c r="P217" s="64"/>
      <c r="Q217" s="64"/>
      <c r="R217" s="64"/>
      <c r="S217" s="64"/>
      <c r="T217" s="68"/>
      <c r="U217" s="64"/>
      <c r="V217" s="64"/>
      <c r="W217" s="68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</row>
    <row r="218" spans="6:48">
      <c r="F218" s="63"/>
      <c r="G218" s="63"/>
      <c r="H218" s="64"/>
      <c r="I218" s="64"/>
      <c r="J218" s="65"/>
      <c r="K218" s="64"/>
      <c r="L218" s="64"/>
      <c r="M218" s="64"/>
      <c r="N218" s="64"/>
      <c r="O218" s="64"/>
      <c r="P218" s="64"/>
      <c r="Q218" s="64"/>
      <c r="R218" s="64"/>
      <c r="S218" s="64"/>
      <c r="T218" s="68"/>
      <c r="U218" s="64"/>
      <c r="V218" s="64"/>
      <c r="W218" s="68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</row>
  </sheetData>
  <mergeCells count="58">
    <mergeCell ref="X15:X16"/>
    <mergeCell ref="B1:M2"/>
    <mergeCell ref="B3:F3"/>
    <mergeCell ref="I4:W4"/>
    <mergeCell ref="X4:X6"/>
    <mergeCell ref="F6:H6"/>
    <mergeCell ref="B14:H14"/>
    <mergeCell ref="B15:B16"/>
    <mergeCell ref="C15:C16"/>
    <mergeCell ref="D15:D16"/>
    <mergeCell ref="E15:E16"/>
    <mergeCell ref="F15:H15"/>
    <mergeCell ref="B60:D60"/>
    <mergeCell ref="B26:H26"/>
    <mergeCell ref="B43:B44"/>
    <mergeCell ref="C43:C44"/>
    <mergeCell ref="D43:D44"/>
    <mergeCell ref="E43:E44"/>
    <mergeCell ref="B55:E55"/>
    <mergeCell ref="B56:D56"/>
    <mergeCell ref="B57:D57"/>
    <mergeCell ref="B58:D58"/>
    <mergeCell ref="B59:D59"/>
    <mergeCell ref="B72:D72"/>
    <mergeCell ref="B61:D61"/>
    <mergeCell ref="B62:D62"/>
    <mergeCell ref="B63:E63"/>
    <mergeCell ref="B64:D64"/>
    <mergeCell ref="B65:D65"/>
    <mergeCell ref="B66:D66"/>
    <mergeCell ref="B67:E67"/>
    <mergeCell ref="B68:D68"/>
    <mergeCell ref="B69:D69"/>
    <mergeCell ref="B70:D70"/>
    <mergeCell ref="B71:D71"/>
    <mergeCell ref="B97:D97"/>
    <mergeCell ref="F36:M41"/>
    <mergeCell ref="F45:M52"/>
    <mergeCell ref="F56:M62"/>
    <mergeCell ref="F64:M65"/>
    <mergeCell ref="F68:M72"/>
    <mergeCell ref="B80:D80"/>
    <mergeCell ref="B81:D81"/>
    <mergeCell ref="B82:D82"/>
    <mergeCell ref="B83:D83"/>
    <mergeCell ref="B84:D84"/>
    <mergeCell ref="B85:D85"/>
    <mergeCell ref="B74:D74"/>
    <mergeCell ref="B75:E75"/>
    <mergeCell ref="B76:D76"/>
    <mergeCell ref="B77:D77"/>
    <mergeCell ref="F76:M85"/>
    <mergeCell ref="B86:D86"/>
    <mergeCell ref="B88:D88"/>
    <mergeCell ref="B93:E93"/>
    <mergeCell ref="B95:D95"/>
    <mergeCell ref="B78:D78"/>
    <mergeCell ref="B79:D79"/>
  </mergeCells>
  <dataValidations disablePrompts="1" count="4">
    <dataValidation type="list" allowBlank="1" showInputMessage="1" showErrorMessage="1" sqref="F91" xr:uid="{00000000-0002-0000-0200-000000000000}">
      <formula1>"Modified Total Direct Costs (MTDC), Total Direct Costs (TDC), Salaries and Wages"</formula1>
    </dataValidation>
    <dataValidation type="list" allowBlank="1" showInputMessage="1" showErrorMessage="1" sqref="AC6:AC13" xr:uid="{00000000-0002-0000-0200-000001000000}">
      <formula1>$AC$7:$AC$15</formula1>
    </dataValidation>
    <dataValidation type="list" allowBlank="1" showInputMessage="1" showErrorMessage="1" sqref="AC5" xr:uid="{00000000-0002-0000-0200-000002000000}">
      <formula1>$AC$5:$AC$13</formula1>
    </dataValidation>
    <dataValidation type="list" allowBlank="1" showInputMessage="1" showErrorMessage="1" sqref="C8:C13 C17:C25" xr:uid="{00000000-0002-0000-0200-000003000000}">
      <formula1>$AE$5:$AE$13</formula1>
    </dataValidation>
  </dataValidations>
  <pageMargins left="0.7" right="0.7" top="0.75" bottom="0.75" header="0.3" footer="0.3"/>
  <pageSetup paperSize="5" scale="49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V218"/>
  <sheetViews>
    <sheetView zoomScaleNormal="100" workbookViewId="0">
      <selection activeCell="S17" sqref="S17"/>
    </sheetView>
  </sheetViews>
  <sheetFormatPr defaultColWidth="13.7109375" defaultRowHeight="11.25"/>
  <cols>
    <col min="1" max="1" width="2" style="13" customWidth="1"/>
    <col min="2" max="2" width="27" style="13" bestFit="1" customWidth="1"/>
    <col min="3" max="3" width="12.42578125" style="13" customWidth="1"/>
    <col min="4" max="4" width="10.28515625" style="13" customWidth="1"/>
    <col min="5" max="5" width="11.140625" style="13" customWidth="1"/>
    <col min="6" max="6" width="9" style="60" bestFit="1" customWidth="1"/>
    <col min="7" max="7" width="9" style="60" customWidth="1"/>
    <col min="8" max="8" width="7.85546875" style="13" bestFit="1" customWidth="1"/>
    <col min="9" max="9" width="10.7109375" style="13" bestFit="1" customWidth="1"/>
    <col min="10" max="10" width="7.7109375" style="61" bestFit="1" customWidth="1"/>
    <col min="11" max="11" width="10.7109375" style="13" bestFit="1" customWidth="1"/>
    <col min="12" max="12" width="10.140625" style="13" bestFit="1" customWidth="1"/>
    <col min="13" max="13" width="12" style="13" customWidth="1"/>
    <col min="14" max="14" width="10.7109375" style="13" customWidth="1"/>
    <col min="15" max="15" width="10.42578125" style="13" customWidth="1"/>
    <col min="16" max="16" width="12" style="13" customWidth="1"/>
    <col min="17" max="17" width="10.85546875" style="13" customWidth="1"/>
    <col min="18" max="18" width="9" style="13" bestFit="1" customWidth="1"/>
    <col min="19" max="19" width="8.28515625" style="13" customWidth="1"/>
    <col min="20" max="20" width="9.140625" style="14" bestFit="1" customWidth="1"/>
    <col min="21" max="21" width="7.7109375" style="13" bestFit="1" customWidth="1"/>
    <col min="22" max="22" width="10.140625" style="13" bestFit="1" customWidth="1"/>
    <col min="23" max="23" width="10.140625" style="14" bestFit="1" customWidth="1"/>
    <col min="24" max="24" width="10.140625" style="13" bestFit="1" customWidth="1"/>
    <col min="25" max="25" width="7" style="13" bestFit="1" customWidth="1"/>
    <col min="26" max="26" width="9.42578125" style="13" bestFit="1" customWidth="1"/>
    <col min="27" max="27" width="8.42578125" style="13" bestFit="1" customWidth="1"/>
    <col min="28" max="28" width="7.42578125" style="13" bestFit="1" customWidth="1"/>
    <col min="29" max="29" width="9.7109375" style="13" bestFit="1" customWidth="1"/>
    <col min="30" max="30" width="9.28515625" style="13" bestFit="1" customWidth="1"/>
    <col min="31" max="31" width="10.85546875" style="13" bestFit="1" customWidth="1"/>
    <col min="32" max="32" width="11" style="13" customWidth="1"/>
    <col min="33" max="33" width="6.7109375" style="13" bestFit="1" customWidth="1"/>
    <col min="34" max="34" width="7.85546875" style="13" bestFit="1" customWidth="1"/>
    <col min="35" max="35" width="8.85546875" style="13" bestFit="1" customWidth="1"/>
    <col min="36" max="36" width="5.42578125" style="13" bestFit="1" customWidth="1"/>
    <col min="37" max="37" width="9" style="13" bestFit="1" customWidth="1"/>
    <col min="38" max="38" width="5.85546875" style="13" bestFit="1" customWidth="1"/>
    <col min="39" max="39" width="8.140625" style="13" bestFit="1" customWidth="1"/>
    <col min="40" max="16384" width="13.7109375" style="13"/>
  </cols>
  <sheetData>
    <row r="1" spans="1:30" s="11" customFormat="1" ht="12.75" customHeight="1">
      <c r="B1" s="261" t="s">
        <v>28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T1" s="12"/>
      <c r="W1" s="12"/>
    </row>
    <row r="2" spans="1:30" ht="12" customHeight="1"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</row>
    <row r="3" spans="1:30" ht="37.5" customHeight="1" thickBot="1">
      <c r="B3" s="262" t="s">
        <v>29</v>
      </c>
      <c r="C3" s="262"/>
      <c r="D3" s="262"/>
      <c r="E3" s="262"/>
      <c r="F3" s="262"/>
      <c r="G3" s="2"/>
      <c r="H3" s="1"/>
      <c r="I3" s="1"/>
      <c r="J3" s="1"/>
      <c r="K3" s="1"/>
      <c r="L3" s="1"/>
      <c r="M3" s="1"/>
    </row>
    <row r="4" spans="1:30" s="15" customFormat="1" ht="11.25" customHeight="1">
      <c r="I4" s="263" t="s">
        <v>75</v>
      </c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5"/>
      <c r="X4" s="240" t="s">
        <v>3</v>
      </c>
    </row>
    <row r="5" spans="1:30" s="15" customFormat="1" ht="22.5">
      <c r="H5" s="16"/>
      <c r="I5" s="17" t="s">
        <v>27</v>
      </c>
      <c r="J5" s="18" t="s">
        <v>16</v>
      </c>
      <c r="K5" s="97" t="s">
        <v>20</v>
      </c>
      <c r="L5" s="19" t="s">
        <v>15</v>
      </c>
      <c r="M5" s="19" t="s">
        <v>14</v>
      </c>
      <c r="N5" s="19" t="s">
        <v>13</v>
      </c>
      <c r="O5" s="19" t="s">
        <v>19</v>
      </c>
      <c r="P5" s="19" t="s">
        <v>12</v>
      </c>
      <c r="Q5" s="19" t="s">
        <v>11</v>
      </c>
      <c r="R5" s="19" t="s">
        <v>18</v>
      </c>
      <c r="S5" s="19" t="s">
        <v>10</v>
      </c>
      <c r="T5" s="20" t="s">
        <v>9</v>
      </c>
      <c r="U5" s="19" t="s">
        <v>8</v>
      </c>
      <c r="V5" s="19" t="s">
        <v>17</v>
      </c>
      <c r="W5" s="21" t="s">
        <v>7</v>
      </c>
      <c r="X5" s="241"/>
      <c r="AD5" s="199" t="s">
        <v>157</v>
      </c>
    </row>
    <row r="6" spans="1:30" s="22" customFormat="1" ht="45.75" customHeight="1" thickBot="1">
      <c r="B6" s="23" t="s">
        <v>1</v>
      </c>
      <c r="C6" s="24" t="s">
        <v>163</v>
      </c>
      <c r="D6" s="25" t="s">
        <v>26</v>
      </c>
      <c r="E6" s="24"/>
      <c r="F6" s="266" t="s">
        <v>32</v>
      </c>
      <c r="G6" s="266"/>
      <c r="H6" s="266"/>
      <c r="I6" s="26"/>
      <c r="J6" s="27"/>
      <c r="K6" s="98"/>
      <c r="L6" s="26"/>
      <c r="M6" s="107">
        <v>6.2E-2</v>
      </c>
      <c r="N6" s="107">
        <v>1.4500000000000001E-2</v>
      </c>
      <c r="O6" s="107">
        <v>1.4E-2</v>
      </c>
      <c r="P6" s="107">
        <f>+'Year 3'!P6</f>
        <v>0.2</v>
      </c>
      <c r="Q6" s="107">
        <v>4.3999999999999997E-2</v>
      </c>
      <c r="R6" s="98"/>
      <c r="S6" s="98">
        <f>+'Year 3'!S6</f>
        <v>608.1</v>
      </c>
      <c r="T6" s="108">
        <v>600</v>
      </c>
      <c r="U6" s="109">
        <v>9.0499999999999997E-2</v>
      </c>
      <c r="V6" s="98"/>
      <c r="W6" s="110"/>
      <c r="X6" s="242"/>
      <c r="AD6" s="199" t="s">
        <v>162</v>
      </c>
    </row>
    <row r="7" spans="1:30" s="22" customFormat="1" ht="19.5" customHeight="1">
      <c r="B7" s="29" t="s">
        <v>30</v>
      </c>
      <c r="C7" s="30"/>
      <c r="D7" s="31"/>
      <c r="E7" s="32"/>
      <c r="F7" s="33" t="s">
        <v>21</v>
      </c>
      <c r="G7" s="33" t="s">
        <v>35</v>
      </c>
      <c r="H7" s="33" t="s">
        <v>23</v>
      </c>
      <c r="I7" s="34"/>
      <c r="J7" s="35"/>
      <c r="K7" s="99"/>
      <c r="L7" s="37"/>
      <c r="M7" s="37"/>
      <c r="N7" s="37"/>
      <c r="O7" s="37"/>
      <c r="P7" s="37"/>
      <c r="Q7" s="37"/>
      <c r="R7" s="37"/>
      <c r="S7" s="37"/>
      <c r="T7" s="36"/>
      <c r="U7" s="37"/>
      <c r="V7" s="37"/>
      <c r="W7" s="38"/>
      <c r="X7" s="39">
        <f t="shared" ref="X7:X13" si="0">W7</f>
        <v>0</v>
      </c>
      <c r="AD7" s="199" t="s">
        <v>165</v>
      </c>
    </row>
    <row r="8" spans="1:30" s="22" customFormat="1" ht="18" customHeight="1">
      <c r="A8" s="22">
        <v>1</v>
      </c>
      <c r="B8" s="23">
        <f>+'Year 1'!B8</f>
        <v>0</v>
      </c>
      <c r="C8" s="40" t="str">
        <f>+'Year 1'!C8</f>
        <v>PI/PD</v>
      </c>
      <c r="D8" s="25">
        <f>+'Year 1'!D8</f>
        <v>0</v>
      </c>
      <c r="E8" s="40">
        <f>+'Year 1'!E8</f>
        <v>0</v>
      </c>
      <c r="F8" s="197">
        <f>+'Year 1'!F8</f>
        <v>0</v>
      </c>
      <c r="G8" s="197">
        <f>+'Year 1'!G8</f>
        <v>0</v>
      </c>
      <c r="H8" s="40">
        <f>+'Year 1'!H8</f>
        <v>0</v>
      </c>
      <c r="I8" s="41">
        <f>+'Year 1'!I8</f>
        <v>0</v>
      </c>
      <c r="J8" s="42">
        <v>0</v>
      </c>
      <c r="K8" s="100">
        <f>IF(I8&gt;0,+I8*(1+J8),I8)</f>
        <v>0</v>
      </c>
      <c r="L8" s="100">
        <f>IF(OR(C8="Undergraduate Students",C8="Payments above base salary"),+K8*E8,IF(F8&gt;0,+K8/9*D8*F8,IF(G8&gt;0,+K8/12*D8*G8,IF(H8&gt;0,+K8/9*H8*D8,0))))</f>
        <v>0</v>
      </c>
      <c r="M8" s="100">
        <f>IF(C8="Undergraduate Students",0,+$L8*$M$6)</f>
        <v>0</v>
      </c>
      <c r="N8" s="100">
        <f>IF(C8="Undergraduate Students",0,+$L8*$N$6)</f>
        <v>0</v>
      </c>
      <c r="O8" s="100">
        <f t="shared" ref="O8:O13" si="1">+$L8*$O$6</f>
        <v>0</v>
      </c>
      <c r="P8" s="100">
        <f>IF(OR(C8="Undergraduate Students",C8="Payments above base salary"),0,IF(H8&gt;0,0,+L8*$P$6))</f>
        <v>0</v>
      </c>
      <c r="Q8" s="100">
        <f>IF(C8="Undergraduate Students",0,IF(L8&gt;7000,7000*$Q$6,IF(L8&lt;7000,+L8*$Q$6)))</f>
        <v>0</v>
      </c>
      <c r="R8" s="100">
        <f t="shared" ref="R8:R13" si="2">SUM(M8:Q8)</f>
        <v>0</v>
      </c>
      <c r="S8" s="100" t="b">
        <f t="shared" ref="S8:S13" si="3">IF(OR(C8="Undergraduate Students",C8="Payments above base salary"),0,(IF(F8&gt;0,+$S$6*D8*F8,IF(G8&gt;0,+$S$6*D8*G8))))</f>
        <v>0</v>
      </c>
      <c r="T8" s="100">
        <f>IF(OR(C8="Undergraduate Students",C8="Payments above base salary"),0,IF(F8&gt;0,+$T$6*D8,IF(G8&gt;0,+$T$6*D8,0)))</f>
        <v>0</v>
      </c>
      <c r="U8" s="100">
        <f t="shared" ref="U8:U13" si="4">+T8*$U$6</f>
        <v>0</v>
      </c>
      <c r="V8" s="100">
        <f t="shared" ref="V8:V13" si="5">SUM(R8:U8)</f>
        <v>0</v>
      </c>
      <c r="W8" s="100">
        <f t="shared" ref="W8:W13" si="6">(L8+V8)</f>
        <v>0</v>
      </c>
      <c r="X8" s="104">
        <f t="shared" si="0"/>
        <v>0</v>
      </c>
      <c r="AD8" s="199" t="s">
        <v>161</v>
      </c>
    </row>
    <row r="9" spans="1:30" s="22" customFormat="1" ht="18" customHeight="1">
      <c r="A9" s="22">
        <v>2</v>
      </c>
      <c r="B9" s="23">
        <f>+'Year 1'!B9</f>
        <v>0</v>
      </c>
      <c r="C9" s="40">
        <f>+'Year 1'!C9</f>
        <v>0</v>
      </c>
      <c r="D9" s="25">
        <f>+'Year 1'!D9</f>
        <v>0</v>
      </c>
      <c r="E9" s="40">
        <f>+'Year 1'!E9</f>
        <v>0</v>
      </c>
      <c r="F9" s="197">
        <f>+'Year 1'!F9</f>
        <v>0</v>
      </c>
      <c r="G9" s="197">
        <f>+'Year 1'!G9</f>
        <v>12</v>
      </c>
      <c r="H9" s="40">
        <f>+'Year 1'!H9</f>
        <v>0</v>
      </c>
      <c r="I9" s="41">
        <f>+'Year 1'!I9</f>
        <v>0</v>
      </c>
      <c r="J9" s="42">
        <f t="shared" ref="J9:J13" si="7">+I9*$J$6</f>
        <v>0</v>
      </c>
      <c r="K9" s="100">
        <f t="shared" ref="K9:K13" si="8">IF(I9&gt;0,+I9*(1+J9),I9)</f>
        <v>0</v>
      </c>
      <c r="L9" s="100">
        <f t="shared" ref="L9:L13" si="9">IF(OR(C9="Undergraduate Students",C9="Payments above base salary"),+K9*E9,IF(F9&gt;0,+K9/9*D9*F9,IF(G9&gt;0,+K9/12*D9*G9,IF(H9&gt;0,+K9/9*H9*D9,0))))</f>
        <v>0</v>
      </c>
      <c r="M9" s="100">
        <f t="shared" ref="M9:M13" si="10">IF(C9="Undergraduate Students",0,+$L9*$M$6)</f>
        <v>0</v>
      </c>
      <c r="N9" s="100">
        <f t="shared" ref="N9:N13" si="11">IF(C9="Undergraduate Students",0,+$L9*$N$6)</f>
        <v>0</v>
      </c>
      <c r="O9" s="100">
        <f t="shared" si="1"/>
        <v>0</v>
      </c>
      <c r="P9" s="100">
        <f t="shared" ref="P9:P13" si="12">IF(OR(C9="Undergraduate Students",C9="Payments above base salary"),0,IF(H9&gt;0,0,+L9*$P$6))</f>
        <v>0</v>
      </c>
      <c r="Q9" s="100">
        <f t="shared" ref="Q9:Q13" si="13">IF(C9="Undergraduate Students",0,IF(L9&gt;7000,7000*$Q$6,IF(L9&lt;7000,+L9*$Q$6)))</f>
        <v>0</v>
      </c>
      <c r="R9" s="100">
        <f t="shared" si="2"/>
        <v>0</v>
      </c>
      <c r="S9" s="100">
        <f t="shared" si="3"/>
        <v>0</v>
      </c>
      <c r="T9" s="100">
        <f t="shared" ref="T9:T13" si="14">IF(OR(C9="Undergraduate Students",C9="Payments above base salary"),0,IF(F9&gt;0,+$T$6*D9,IF(G9&gt;0,+$T$6*D9,0)))</f>
        <v>0</v>
      </c>
      <c r="U9" s="100">
        <f t="shared" si="4"/>
        <v>0</v>
      </c>
      <c r="V9" s="100">
        <f t="shared" si="5"/>
        <v>0</v>
      </c>
      <c r="W9" s="100">
        <f t="shared" si="6"/>
        <v>0</v>
      </c>
      <c r="X9" s="104">
        <f t="shared" si="0"/>
        <v>0</v>
      </c>
      <c r="AD9" s="199" t="s">
        <v>160</v>
      </c>
    </row>
    <row r="10" spans="1:30" s="22" customFormat="1" ht="18" customHeight="1">
      <c r="A10" s="22">
        <v>3</v>
      </c>
      <c r="B10" s="23">
        <f>+'Year 1'!B10</f>
        <v>0</v>
      </c>
      <c r="C10" s="40">
        <f>+'Year 1'!C10</f>
        <v>0</v>
      </c>
      <c r="D10" s="25">
        <f>+'Year 1'!D10</f>
        <v>0</v>
      </c>
      <c r="E10" s="40">
        <f>+'Year 1'!E10</f>
        <v>0</v>
      </c>
      <c r="F10" s="197">
        <f>+'Year 1'!F10</f>
        <v>0</v>
      </c>
      <c r="G10" s="197">
        <f>+'Year 1'!G10</f>
        <v>9</v>
      </c>
      <c r="H10" s="40">
        <f>+'Year 1'!H10</f>
        <v>0</v>
      </c>
      <c r="I10" s="41">
        <f>+'Year 1'!I10</f>
        <v>0</v>
      </c>
      <c r="J10" s="42">
        <f t="shared" si="7"/>
        <v>0</v>
      </c>
      <c r="K10" s="100">
        <f t="shared" si="8"/>
        <v>0</v>
      </c>
      <c r="L10" s="100">
        <f t="shared" si="9"/>
        <v>0</v>
      </c>
      <c r="M10" s="100">
        <f t="shared" si="10"/>
        <v>0</v>
      </c>
      <c r="N10" s="100">
        <f t="shared" si="11"/>
        <v>0</v>
      </c>
      <c r="O10" s="100">
        <f t="shared" si="1"/>
        <v>0</v>
      </c>
      <c r="P10" s="100">
        <f t="shared" si="12"/>
        <v>0</v>
      </c>
      <c r="Q10" s="100">
        <f t="shared" si="13"/>
        <v>0</v>
      </c>
      <c r="R10" s="100">
        <f t="shared" si="2"/>
        <v>0</v>
      </c>
      <c r="S10" s="100">
        <f t="shared" si="3"/>
        <v>0</v>
      </c>
      <c r="T10" s="100">
        <f t="shared" si="14"/>
        <v>0</v>
      </c>
      <c r="U10" s="100">
        <f t="shared" si="4"/>
        <v>0</v>
      </c>
      <c r="V10" s="100">
        <f t="shared" si="5"/>
        <v>0</v>
      </c>
      <c r="W10" s="100">
        <f t="shared" si="6"/>
        <v>0</v>
      </c>
      <c r="X10" s="104">
        <f t="shared" si="0"/>
        <v>0</v>
      </c>
      <c r="AD10" s="199" t="s">
        <v>159</v>
      </c>
    </row>
    <row r="11" spans="1:30" s="22" customFormat="1" ht="18" customHeight="1">
      <c r="A11" s="22">
        <v>4</v>
      </c>
      <c r="B11" s="23">
        <f>+'Year 1'!B11</f>
        <v>0</v>
      </c>
      <c r="C11" s="40">
        <f>+'Year 1'!C11</f>
        <v>0</v>
      </c>
      <c r="D11" s="25">
        <f>+'Year 1'!D11</f>
        <v>0</v>
      </c>
      <c r="E11" s="40">
        <f>+'Year 1'!E11</f>
        <v>0</v>
      </c>
      <c r="F11" s="197">
        <f>+'Year 1'!F11</f>
        <v>0</v>
      </c>
      <c r="G11" s="197">
        <f>+'Year 1'!G11</f>
        <v>0</v>
      </c>
      <c r="H11" s="40">
        <f>+'Year 1'!H11</f>
        <v>0</v>
      </c>
      <c r="I11" s="41">
        <f>+'Year 1'!I11</f>
        <v>0</v>
      </c>
      <c r="J11" s="42">
        <f t="shared" si="7"/>
        <v>0</v>
      </c>
      <c r="K11" s="100">
        <f t="shared" si="8"/>
        <v>0</v>
      </c>
      <c r="L11" s="100">
        <f t="shared" si="9"/>
        <v>0</v>
      </c>
      <c r="M11" s="100">
        <f t="shared" si="10"/>
        <v>0</v>
      </c>
      <c r="N11" s="100">
        <f t="shared" si="11"/>
        <v>0</v>
      </c>
      <c r="O11" s="100">
        <f t="shared" si="1"/>
        <v>0</v>
      </c>
      <c r="P11" s="100">
        <f t="shared" si="12"/>
        <v>0</v>
      </c>
      <c r="Q11" s="100">
        <f t="shared" si="13"/>
        <v>0</v>
      </c>
      <c r="R11" s="100">
        <f t="shared" si="2"/>
        <v>0</v>
      </c>
      <c r="S11" s="100" t="b">
        <f t="shared" si="3"/>
        <v>0</v>
      </c>
      <c r="T11" s="100">
        <f t="shared" si="14"/>
        <v>0</v>
      </c>
      <c r="U11" s="100">
        <f t="shared" si="4"/>
        <v>0</v>
      </c>
      <c r="V11" s="100">
        <f t="shared" si="5"/>
        <v>0</v>
      </c>
      <c r="W11" s="100">
        <f t="shared" si="6"/>
        <v>0</v>
      </c>
      <c r="X11" s="104">
        <f t="shared" si="0"/>
        <v>0</v>
      </c>
      <c r="AD11" s="200" t="s">
        <v>158</v>
      </c>
    </row>
    <row r="12" spans="1:30" s="22" customFormat="1" ht="18" customHeight="1">
      <c r="A12" s="22">
        <v>5</v>
      </c>
      <c r="B12" s="23">
        <f>+'Year 1'!B12</f>
        <v>0</v>
      </c>
      <c r="C12" s="40">
        <f>+'Year 1'!C12</f>
        <v>0</v>
      </c>
      <c r="D12" s="25">
        <f>+'Year 1'!D12</f>
        <v>0</v>
      </c>
      <c r="E12" s="40">
        <f>+'Year 1'!E12</f>
        <v>0</v>
      </c>
      <c r="F12" s="197">
        <f>+'Year 1'!F12</f>
        <v>0</v>
      </c>
      <c r="G12" s="197">
        <f>+'Year 1'!G12</f>
        <v>0</v>
      </c>
      <c r="H12" s="40">
        <f>+'Year 1'!H12</f>
        <v>0</v>
      </c>
      <c r="I12" s="41">
        <f>+'Year 1'!I12</f>
        <v>0</v>
      </c>
      <c r="J12" s="42">
        <f t="shared" si="7"/>
        <v>0</v>
      </c>
      <c r="K12" s="100">
        <f t="shared" si="8"/>
        <v>0</v>
      </c>
      <c r="L12" s="100">
        <f t="shared" si="9"/>
        <v>0</v>
      </c>
      <c r="M12" s="100">
        <f t="shared" si="10"/>
        <v>0</v>
      </c>
      <c r="N12" s="100">
        <f t="shared" si="11"/>
        <v>0</v>
      </c>
      <c r="O12" s="100">
        <f t="shared" si="1"/>
        <v>0</v>
      </c>
      <c r="P12" s="100">
        <f t="shared" si="12"/>
        <v>0</v>
      </c>
      <c r="Q12" s="100">
        <f t="shared" si="13"/>
        <v>0</v>
      </c>
      <c r="R12" s="100">
        <f t="shared" si="2"/>
        <v>0</v>
      </c>
      <c r="S12" s="100" t="b">
        <f t="shared" si="3"/>
        <v>0</v>
      </c>
      <c r="T12" s="100">
        <f t="shared" si="14"/>
        <v>0</v>
      </c>
      <c r="U12" s="100">
        <f t="shared" si="4"/>
        <v>0</v>
      </c>
      <c r="V12" s="100">
        <f t="shared" si="5"/>
        <v>0</v>
      </c>
      <c r="W12" s="100">
        <f t="shared" si="6"/>
        <v>0</v>
      </c>
      <c r="X12" s="104">
        <f t="shared" si="0"/>
        <v>0</v>
      </c>
      <c r="AD12" s="201" t="s">
        <v>45</v>
      </c>
    </row>
    <row r="13" spans="1:30" s="22" customFormat="1" ht="18" customHeight="1">
      <c r="A13" s="22">
        <v>6</v>
      </c>
      <c r="B13" s="23">
        <f>+'Year 1'!B13</f>
        <v>0</v>
      </c>
      <c r="C13" s="40">
        <f>+'Year 1'!C13</f>
        <v>0</v>
      </c>
      <c r="D13" s="25">
        <f>+'Year 1'!D13</f>
        <v>0</v>
      </c>
      <c r="E13" s="40">
        <f>+'Year 1'!E13</f>
        <v>0</v>
      </c>
      <c r="F13" s="197">
        <f>+'Year 1'!F13</f>
        <v>0</v>
      </c>
      <c r="G13" s="197">
        <f>+'Year 1'!G13</f>
        <v>0</v>
      </c>
      <c r="H13" s="40">
        <f>+'Year 1'!H13</f>
        <v>0</v>
      </c>
      <c r="I13" s="41">
        <f>+'Year 1'!I13</f>
        <v>0</v>
      </c>
      <c r="J13" s="42">
        <f t="shared" si="7"/>
        <v>0</v>
      </c>
      <c r="K13" s="100">
        <f t="shared" si="8"/>
        <v>0</v>
      </c>
      <c r="L13" s="100">
        <f t="shared" si="9"/>
        <v>0</v>
      </c>
      <c r="M13" s="100">
        <f t="shared" si="10"/>
        <v>0</v>
      </c>
      <c r="N13" s="100">
        <f t="shared" si="11"/>
        <v>0</v>
      </c>
      <c r="O13" s="100">
        <f t="shared" si="1"/>
        <v>0</v>
      </c>
      <c r="P13" s="100">
        <f t="shared" si="12"/>
        <v>0</v>
      </c>
      <c r="Q13" s="100">
        <f t="shared" si="13"/>
        <v>0</v>
      </c>
      <c r="R13" s="100">
        <f t="shared" si="2"/>
        <v>0</v>
      </c>
      <c r="S13" s="100" t="b">
        <f t="shared" si="3"/>
        <v>0</v>
      </c>
      <c r="T13" s="100">
        <f t="shared" si="14"/>
        <v>0</v>
      </c>
      <c r="U13" s="100">
        <f t="shared" si="4"/>
        <v>0</v>
      </c>
      <c r="V13" s="100">
        <f t="shared" si="5"/>
        <v>0</v>
      </c>
      <c r="W13" s="100">
        <f t="shared" si="6"/>
        <v>0</v>
      </c>
      <c r="X13" s="104">
        <f t="shared" si="0"/>
        <v>0</v>
      </c>
      <c r="AD13" s="198" t="s">
        <v>164</v>
      </c>
    </row>
    <row r="14" spans="1:30" s="22" customFormat="1" ht="18" customHeight="1" thickBot="1">
      <c r="B14" s="267" t="s">
        <v>33</v>
      </c>
      <c r="C14" s="268"/>
      <c r="D14" s="268"/>
      <c r="E14" s="268"/>
      <c r="F14" s="268"/>
      <c r="G14" s="268"/>
      <c r="H14" s="268"/>
      <c r="I14" s="43">
        <f>SUM(I7:I13)</f>
        <v>0</v>
      </c>
      <c r="J14" s="43">
        <f t="shared" ref="J14:X14" si="15">SUM(J7:J13)</f>
        <v>0</v>
      </c>
      <c r="K14" s="101">
        <f t="shared" si="15"/>
        <v>0</v>
      </c>
      <c r="L14" s="101">
        <f t="shared" si="15"/>
        <v>0</v>
      </c>
      <c r="M14" s="101">
        <f t="shared" si="15"/>
        <v>0</v>
      </c>
      <c r="N14" s="101">
        <f t="shared" si="15"/>
        <v>0</v>
      </c>
      <c r="O14" s="101">
        <f t="shared" si="15"/>
        <v>0</v>
      </c>
      <c r="P14" s="101">
        <f t="shared" si="15"/>
        <v>0</v>
      </c>
      <c r="Q14" s="101">
        <f t="shared" si="15"/>
        <v>0</v>
      </c>
      <c r="R14" s="101">
        <f t="shared" si="15"/>
        <v>0</v>
      </c>
      <c r="S14" s="101">
        <f t="shared" si="15"/>
        <v>0</v>
      </c>
      <c r="T14" s="101">
        <f t="shared" si="15"/>
        <v>0</v>
      </c>
      <c r="U14" s="101">
        <f t="shared" si="15"/>
        <v>0</v>
      </c>
      <c r="V14" s="101">
        <f t="shared" si="15"/>
        <v>0</v>
      </c>
      <c r="W14" s="101">
        <f t="shared" si="15"/>
        <v>0</v>
      </c>
      <c r="X14" s="101">
        <f t="shared" si="15"/>
        <v>0</v>
      </c>
    </row>
    <row r="15" spans="1:30" s="22" customFormat="1" ht="25.5" customHeight="1">
      <c r="B15" s="255" t="s">
        <v>31</v>
      </c>
      <c r="C15" s="257" t="s">
        <v>163</v>
      </c>
      <c r="D15" s="272" t="s">
        <v>26</v>
      </c>
      <c r="E15" s="257" t="s">
        <v>166</v>
      </c>
      <c r="F15" s="254" t="s">
        <v>32</v>
      </c>
      <c r="G15" s="254"/>
      <c r="H15" s="254"/>
      <c r="I15" s="44" t="s">
        <v>27</v>
      </c>
      <c r="J15" s="45" t="s">
        <v>16</v>
      </c>
      <c r="K15" s="102" t="s">
        <v>20</v>
      </c>
      <c r="L15" s="102" t="s">
        <v>15</v>
      </c>
      <c r="M15" s="102" t="s">
        <v>14</v>
      </c>
      <c r="N15" s="102" t="s">
        <v>13</v>
      </c>
      <c r="O15" s="102" t="s">
        <v>19</v>
      </c>
      <c r="P15" s="102" t="s">
        <v>12</v>
      </c>
      <c r="Q15" s="102" t="s">
        <v>11</v>
      </c>
      <c r="R15" s="102" t="s">
        <v>18</v>
      </c>
      <c r="S15" s="102" t="s">
        <v>10</v>
      </c>
      <c r="T15" s="105" t="s">
        <v>9</v>
      </c>
      <c r="U15" s="102" t="s">
        <v>8</v>
      </c>
      <c r="V15" s="102" t="s">
        <v>17</v>
      </c>
      <c r="W15" s="106" t="s">
        <v>7</v>
      </c>
      <c r="X15" s="251" t="s">
        <v>3</v>
      </c>
    </row>
    <row r="16" spans="1:30" s="22" customFormat="1" ht="25.5" customHeight="1" thickBot="1">
      <c r="B16" s="256"/>
      <c r="C16" s="258"/>
      <c r="D16" s="273"/>
      <c r="E16" s="258"/>
      <c r="F16" s="196" t="s">
        <v>21</v>
      </c>
      <c r="G16" s="196" t="s">
        <v>35</v>
      </c>
      <c r="H16" s="196" t="s">
        <v>23</v>
      </c>
      <c r="I16" s="26"/>
      <c r="J16" s="27"/>
      <c r="K16" s="98"/>
      <c r="L16" s="98"/>
      <c r="M16" s="107">
        <v>6.2E-2</v>
      </c>
      <c r="N16" s="107">
        <v>1.4500000000000001E-2</v>
      </c>
      <c r="O16" s="107">
        <v>1.4E-2</v>
      </c>
      <c r="P16" s="107">
        <f>+'Year 3'!P16</f>
        <v>0.2</v>
      </c>
      <c r="Q16" s="107">
        <v>4.3999999999999997E-2</v>
      </c>
      <c r="R16" s="98"/>
      <c r="S16" s="98">
        <f>+'Year 3'!S16</f>
        <v>608.1</v>
      </c>
      <c r="T16" s="108">
        <v>600</v>
      </c>
      <c r="U16" s="109">
        <v>9.0499999999999997E-2</v>
      </c>
      <c r="V16" s="98"/>
      <c r="W16" s="110"/>
      <c r="X16" s="252"/>
    </row>
    <row r="17" spans="1:48" ht="18" customHeight="1">
      <c r="A17" s="13">
        <v>1</v>
      </c>
      <c r="B17" s="23">
        <f>+'Year 1'!B17</f>
        <v>0</v>
      </c>
      <c r="C17" s="40">
        <f>+'Year 1'!C17</f>
        <v>0</v>
      </c>
      <c r="D17" s="25">
        <f>+'Year 1'!D17</f>
        <v>0</v>
      </c>
      <c r="E17" s="40">
        <f>+'Year 1'!E17</f>
        <v>1</v>
      </c>
      <c r="F17" s="197">
        <f>+'Year 1'!F17</f>
        <v>0</v>
      </c>
      <c r="G17" s="197">
        <f>+'Year 1'!G17</f>
        <v>0</v>
      </c>
      <c r="H17" s="40">
        <f>+'Year 1'!H17</f>
        <v>0</v>
      </c>
      <c r="I17" s="41">
        <f>+'Year 1'!I17</f>
        <v>0</v>
      </c>
      <c r="J17" s="48">
        <v>0</v>
      </c>
      <c r="K17" s="103">
        <f t="shared" ref="K17:K25" si="16">IF(I17&gt;0,+I17*(1+J17),I17)</f>
        <v>0</v>
      </c>
      <c r="L17" s="100">
        <f t="shared" ref="L17:L18" si="17">IF(OR(C17="Undergraduate Students",C17="Payments above base salary"),+K17,IF(F17&gt;0,+K17/9*D17*F17,IF(G17&gt;0,+K17/12*D17*G17,IF(H17&gt;0,+K17/9*H17*D17,0))))*E17</f>
        <v>0</v>
      </c>
      <c r="M17" s="100">
        <f t="shared" ref="M17:M25" si="18">IF(C17="Undergraduate Students",0,+$L17*$M$6)</f>
        <v>0</v>
      </c>
      <c r="N17" s="100">
        <f t="shared" ref="N17:N25" si="19">IF(C17="Undergraduate Students",0,+$L17*$N$6)</f>
        <v>0</v>
      </c>
      <c r="O17" s="100">
        <f t="shared" ref="O17:O25" si="20">+$L17*$O$6</f>
        <v>0</v>
      </c>
      <c r="P17" s="100">
        <f t="shared" ref="P17:P25" si="21">IF(OR(C17="Undergraduate Students",C17="Payments above base salary"),0,IF(H17&gt;0,0,+L17*$P$6))</f>
        <v>0</v>
      </c>
      <c r="Q17" s="100">
        <f t="shared" ref="Q17:Q25" si="22">IF(C17="Undergraduate Students",0,IF(L17&gt;7000,7000*$Q$6,IF(L17&lt;7000,+L17*$Q$6)))</f>
        <v>0</v>
      </c>
      <c r="R17" s="100">
        <f t="shared" ref="R17:R25" si="23">SUM(M17:Q17)</f>
        <v>0</v>
      </c>
      <c r="S17" s="100" t="b">
        <f t="shared" ref="S17:S25" si="24">IF(OR(C17="Undergraduate Students",C17="Payments above base salary"),0,(IF(F17&gt;0,+$S$6*D17*F17,IF(G17&gt;0,+$S$6*D17*G17))))</f>
        <v>0</v>
      </c>
      <c r="T17" s="100">
        <f t="shared" ref="T17:T25" si="25">IF(OR(C17="Undergraduate Students",C17="Payments above base salary"),0,IF(F17&gt;0,+$T$6*D17,IF(G17&gt;0,+$T$6*D17,0)))</f>
        <v>0</v>
      </c>
      <c r="U17" s="100">
        <f t="shared" ref="U17:U25" si="26">+T17*$U$6</f>
        <v>0</v>
      </c>
      <c r="V17" s="100">
        <f t="shared" ref="V17:V25" si="27">SUM(R17:U17)</f>
        <v>0</v>
      </c>
      <c r="W17" s="100">
        <f t="shared" ref="W17:W25" si="28">(L17+V17)</f>
        <v>0</v>
      </c>
      <c r="X17" s="104">
        <f t="shared" ref="X17:X25" si="29">W17</f>
        <v>0</v>
      </c>
    </row>
    <row r="18" spans="1:48" ht="18" customHeight="1">
      <c r="A18" s="13">
        <v>2</v>
      </c>
      <c r="B18" s="23">
        <f>+'Year 1'!B18</f>
        <v>0</v>
      </c>
      <c r="C18" s="40">
        <f>+'Year 1'!C18</f>
        <v>0</v>
      </c>
      <c r="D18" s="25">
        <f>+'Year 1'!D18</f>
        <v>0</v>
      </c>
      <c r="E18" s="40">
        <f>+'Year 1'!E18</f>
        <v>0</v>
      </c>
      <c r="F18" s="197">
        <f>+'Year 1'!F18</f>
        <v>0</v>
      </c>
      <c r="G18" s="197">
        <f>+'Year 1'!G18</f>
        <v>0</v>
      </c>
      <c r="H18" s="40">
        <f>+'Year 1'!H18</f>
        <v>0</v>
      </c>
      <c r="I18" s="41">
        <f>+'Year 1'!I18</f>
        <v>0</v>
      </c>
      <c r="J18" s="42">
        <v>0</v>
      </c>
      <c r="K18" s="100">
        <f t="shared" si="16"/>
        <v>0</v>
      </c>
      <c r="L18" s="100">
        <f t="shared" si="17"/>
        <v>0</v>
      </c>
      <c r="M18" s="100">
        <f t="shared" si="18"/>
        <v>0</v>
      </c>
      <c r="N18" s="100">
        <f t="shared" si="19"/>
        <v>0</v>
      </c>
      <c r="O18" s="100">
        <f t="shared" si="20"/>
        <v>0</v>
      </c>
      <c r="P18" s="100">
        <f t="shared" si="21"/>
        <v>0</v>
      </c>
      <c r="Q18" s="100">
        <f t="shared" si="22"/>
        <v>0</v>
      </c>
      <c r="R18" s="100">
        <f t="shared" si="23"/>
        <v>0</v>
      </c>
      <c r="S18" s="100" t="b">
        <f t="shared" si="24"/>
        <v>0</v>
      </c>
      <c r="T18" s="100">
        <f t="shared" si="25"/>
        <v>0</v>
      </c>
      <c r="U18" s="100">
        <f t="shared" si="26"/>
        <v>0</v>
      </c>
      <c r="V18" s="100">
        <f t="shared" si="27"/>
        <v>0</v>
      </c>
      <c r="W18" s="100">
        <f t="shared" si="28"/>
        <v>0</v>
      </c>
      <c r="X18" s="104">
        <f t="shared" si="29"/>
        <v>0</v>
      </c>
    </row>
    <row r="19" spans="1:48" ht="18" customHeight="1">
      <c r="A19" s="13">
        <v>3</v>
      </c>
      <c r="B19" s="23">
        <f>+'Year 1'!B19</f>
        <v>0</v>
      </c>
      <c r="C19" s="40" t="str">
        <f>+'Year 1'!C19</f>
        <v>Payments above base salary</v>
      </c>
      <c r="D19" s="25">
        <f>+'Year 1'!D19</f>
        <v>0</v>
      </c>
      <c r="E19" s="40">
        <f>+'Year 1'!E19</f>
        <v>0</v>
      </c>
      <c r="F19" s="197">
        <f>+'Year 1'!F19</f>
        <v>0</v>
      </c>
      <c r="G19" s="197">
        <f>+'Year 1'!G19</f>
        <v>0</v>
      </c>
      <c r="H19" s="40">
        <f>+'Year 1'!H19</f>
        <v>0</v>
      </c>
      <c r="I19" s="41">
        <f>+'Year 1'!I19</f>
        <v>0</v>
      </c>
      <c r="J19" s="42">
        <v>0</v>
      </c>
      <c r="K19" s="100">
        <f t="shared" si="16"/>
        <v>0</v>
      </c>
      <c r="L19" s="100">
        <f>IF(OR(C19="Undergraduate Students",C19="Payments above base salary"),+K19,IF(F19&gt;0,+K19/9*D19*F19,IF(G19&gt;0,+K19/12*D19*G19,IF(H19&gt;0,+K19/9*H19*D19,0))))*E19</f>
        <v>0</v>
      </c>
      <c r="M19" s="100">
        <f t="shared" si="18"/>
        <v>0</v>
      </c>
      <c r="N19" s="100">
        <f t="shared" si="19"/>
        <v>0</v>
      </c>
      <c r="O19" s="100">
        <f t="shared" si="20"/>
        <v>0</v>
      </c>
      <c r="P19" s="100">
        <f t="shared" si="21"/>
        <v>0</v>
      </c>
      <c r="Q19" s="100">
        <f t="shared" si="22"/>
        <v>0</v>
      </c>
      <c r="R19" s="100">
        <f t="shared" si="23"/>
        <v>0</v>
      </c>
      <c r="S19" s="100">
        <f t="shared" si="24"/>
        <v>0</v>
      </c>
      <c r="T19" s="100">
        <f t="shared" si="25"/>
        <v>0</v>
      </c>
      <c r="U19" s="100">
        <f t="shared" si="26"/>
        <v>0</v>
      </c>
      <c r="V19" s="100">
        <f t="shared" si="27"/>
        <v>0</v>
      </c>
      <c r="W19" s="100">
        <f t="shared" si="28"/>
        <v>0</v>
      </c>
      <c r="X19" s="104">
        <f t="shared" si="29"/>
        <v>0</v>
      </c>
    </row>
    <row r="20" spans="1:48" ht="18" customHeight="1">
      <c r="A20" s="13">
        <v>4</v>
      </c>
      <c r="B20" s="23">
        <f>+'Year 1'!B20</f>
        <v>0</v>
      </c>
      <c r="C20" s="40">
        <f>+'Year 1'!C20</f>
        <v>0</v>
      </c>
      <c r="D20" s="25">
        <f>+'Year 1'!D20</f>
        <v>0</v>
      </c>
      <c r="E20" s="40">
        <f>+'Year 1'!E20</f>
        <v>0</v>
      </c>
      <c r="F20" s="197">
        <f>+'Year 1'!F20</f>
        <v>0</v>
      </c>
      <c r="G20" s="197">
        <f>+'Year 1'!G20</f>
        <v>0</v>
      </c>
      <c r="H20" s="40">
        <f>+'Year 1'!H20</f>
        <v>0</v>
      </c>
      <c r="I20" s="41">
        <f>+'Year 1'!I20</f>
        <v>0</v>
      </c>
      <c r="J20" s="42">
        <v>0</v>
      </c>
      <c r="K20" s="100">
        <f t="shared" si="16"/>
        <v>0</v>
      </c>
      <c r="L20" s="100">
        <f>IF(OR(C20="Undergraduate Students",C20="Payments above base salary"),+K20,IF(F20&gt;0,+K20/9*D20*F20,IF(G20&gt;0,+K20/12*D20*G20,IF(H20&gt;0,+K20/9*H20*D20,0))))*E20</f>
        <v>0</v>
      </c>
      <c r="M20" s="100">
        <f t="shared" si="18"/>
        <v>0</v>
      </c>
      <c r="N20" s="100">
        <f t="shared" si="19"/>
        <v>0</v>
      </c>
      <c r="O20" s="100">
        <f t="shared" si="20"/>
        <v>0</v>
      </c>
      <c r="P20" s="100">
        <f t="shared" si="21"/>
        <v>0</v>
      </c>
      <c r="Q20" s="100">
        <f t="shared" si="22"/>
        <v>0</v>
      </c>
      <c r="R20" s="100">
        <f t="shared" si="23"/>
        <v>0</v>
      </c>
      <c r="S20" s="100" t="b">
        <f t="shared" si="24"/>
        <v>0</v>
      </c>
      <c r="T20" s="100">
        <f t="shared" si="25"/>
        <v>0</v>
      </c>
      <c r="U20" s="100">
        <f t="shared" si="26"/>
        <v>0</v>
      </c>
      <c r="V20" s="100">
        <f t="shared" si="27"/>
        <v>0</v>
      </c>
      <c r="W20" s="100">
        <f t="shared" si="28"/>
        <v>0</v>
      </c>
      <c r="X20" s="104">
        <f t="shared" si="29"/>
        <v>0</v>
      </c>
    </row>
    <row r="21" spans="1:48" ht="18" customHeight="1">
      <c r="A21" s="13">
        <v>5</v>
      </c>
      <c r="B21" s="197">
        <f>+'Year 1'!B21</f>
        <v>0</v>
      </c>
      <c r="C21" s="40">
        <f>+'Year 1'!C21</f>
        <v>0</v>
      </c>
      <c r="D21" s="25">
        <f>+'Year 1'!D21</f>
        <v>0</v>
      </c>
      <c r="E21" s="40">
        <f>+'Year 1'!E21</f>
        <v>0</v>
      </c>
      <c r="F21" s="197">
        <f>+'Year 1'!F21</f>
        <v>0</v>
      </c>
      <c r="G21" s="197">
        <f>+'Year 1'!G21</f>
        <v>0</v>
      </c>
      <c r="H21" s="40">
        <f>+'Year 1'!H21</f>
        <v>0</v>
      </c>
      <c r="I21" s="41">
        <f>+'Year 1'!I21</f>
        <v>0</v>
      </c>
      <c r="J21" s="42">
        <v>0</v>
      </c>
      <c r="K21" s="100">
        <f t="shared" si="16"/>
        <v>0</v>
      </c>
      <c r="L21" s="100">
        <f t="shared" ref="L21:L25" si="30">IF(OR(C21="Undergraduate Students",C21="Payments above base salary"),+K21*E21,IF(F21&gt;0,+K21/9*D21*F21,IF(G21&gt;0,+K21/12*D21*G21,IF(H21&gt;0,+K21/9*H21*D21,0))))</f>
        <v>0</v>
      </c>
      <c r="M21" s="100">
        <f t="shared" si="18"/>
        <v>0</v>
      </c>
      <c r="N21" s="100">
        <f t="shared" si="19"/>
        <v>0</v>
      </c>
      <c r="O21" s="100">
        <f t="shared" si="20"/>
        <v>0</v>
      </c>
      <c r="P21" s="100">
        <f t="shared" si="21"/>
        <v>0</v>
      </c>
      <c r="Q21" s="100">
        <f t="shared" si="22"/>
        <v>0</v>
      </c>
      <c r="R21" s="100">
        <f t="shared" si="23"/>
        <v>0</v>
      </c>
      <c r="S21" s="100" t="b">
        <f t="shared" si="24"/>
        <v>0</v>
      </c>
      <c r="T21" s="100">
        <f t="shared" si="25"/>
        <v>0</v>
      </c>
      <c r="U21" s="100">
        <f t="shared" si="26"/>
        <v>0</v>
      </c>
      <c r="V21" s="100">
        <f t="shared" si="27"/>
        <v>0</v>
      </c>
      <c r="W21" s="100">
        <f t="shared" si="28"/>
        <v>0</v>
      </c>
      <c r="X21" s="104">
        <f t="shared" si="29"/>
        <v>0</v>
      </c>
    </row>
    <row r="22" spans="1:48" ht="18" customHeight="1">
      <c r="A22" s="13">
        <v>6</v>
      </c>
      <c r="B22" s="23">
        <f>+'Year 1'!B22</f>
        <v>0</v>
      </c>
      <c r="C22" s="40">
        <f>+'Year 1'!C22</f>
        <v>0</v>
      </c>
      <c r="D22" s="25">
        <f>+'Year 1'!D22</f>
        <v>0</v>
      </c>
      <c r="E22" s="40">
        <f>+'Year 1'!E22</f>
        <v>0</v>
      </c>
      <c r="F22" s="197">
        <f>+'Year 1'!F22</f>
        <v>0</v>
      </c>
      <c r="G22" s="197">
        <f>+'Year 1'!G22</f>
        <v>0</v>
      </c>
      <c r="H22" s="40">
        <f>+'Year 1'!H22</f>
        <v>0</v>
      </c>
      <c r="I22" s="41">
        <f>+'Year 1'!I22</f>
        <v>0</v>
      </c>
      <c r="J22" s="42">
        <v>0</v>
      </c>
      <c r="K22" s="100">
        <f t="shared" si="16"/>
        <v>0</v>
      </c>
      <c r="L22" s="100">
        <f t="shared" si="30"/>
        <v>0</v>
      </c>
      <c r="M22" s="100">
        <f t="shared" si="18"/>
        <v>0</v>
      </c>
      <c r="N22" s="100">
        <f t="shared" si="19"/>
        <v>0</v>
      </c>
      <c r="O22" s="100">
        <f t="shared" si="20"/>
        <v>0</v>
      </c>
      <c r="P22" s="100">
        <f t="shared" si="21"/>
        <v>0</v>
      </c>
      <c r="Q22" s="100">
        <f t="shared" si="22"/>
        <v>0</v>
      </c>
      <c r="R22" s="100">
        <f t="shared" si="23"/>
        <v>0</v>
      </c>
      <c r="S22" s="100" t="b">
        <f t="shared" si="24"/>
        <v>0</v>
      </c>
      <c r="T22" s="100">
        <f t="shared" si="25"/>
        <v>0</v>
      </c>
      <c r="U22" s="100">
        <f t="shared" si="26"/>
        <v>0</v>
      </c>
      <c r="V22" s="100">
        <f t="shared" si="27"/>
        <v>0</v>
      </c>
      <c r="W22" s="100">
        <f t="shared" si="28"/>
        <v>0</v>
      </c>
      <c r="X22" s="104">
        <f t="shared" si="29"/>
        <v>0</v>
      </c>
    </row>
    <row r="23" spans="1:48" ht="18" customHeight="1">
      <c r="A23" s="13">
        <v>7</v>
      </c>
      <c r="B23" s="23">
        <f>+'Year 1'!B23</f>
        <v>0</v>
      </c>
      <c r="C23" s="40">
        <f>+'Year 1'!C23</f>
        <v>0</v>
      </c>
      <c r="D23" s="25">
        <f>+'Year 1'!D23</f>
        <v>0</v>
      </c>
      <c r="E23" s="40">
        <f>+'Year 1'!E23</f>
        <v>0</v>
      </c>
      <c r="F23" s="197">
        <f>+'Year 1'!F23</f>
        <v>0</v>
      </c>
      <c r="G23" s="197">
        <f>+'Year 1'!G23</f>
        <v>0</v>
      </c>
      <c r="H23" s="40">
        <f>+'Year 1'!H23</f>
        <v>0</v>
      </c>
      <c r="I23" s="41">
        <f>+'Year 1'!I23</f>
        <v>0</v>
      </c>
      <c r="J23" s="42">
        <v>0</v>
      </c>
      <c r="K23" s="100">
        <f t="shared" si="16"/>
        <v>0</v>
      </c>
      <c r="L23" s="100">
        <f t="shared" si="30"/>
        <v>0</v>
      </c>
      <c r="M23" s="100">
        <f t="shared" si="18"/>
        <v>0</v>
      </c>
      <c r="N23" s="100">
        <f t="shared" si="19"/>
        <v>0</v>
      </c>
      <c r="O23" s="100">
        <f t="shared" si="20"/>
        <v>0</v>
      </c>
      <c r="P23" s="100">
        <f t="shared" si="21"/>
        <v>0</v>
      </c>
      <c r="Q23" s="100">
        <f t="shared" si="22"/>
        <v>0</v>
      </c>
      <c r="R23" s="100">
        <f t="shared" si="23"/>
        <v>0</v>
      </c>
      <c r="S23" s="100" t="b">
        <f t="shared" si="24"/>
        <v>0</v>
      </c>
      <c r="T23" s="100">
        <f t="shared" si="25"/>
        <v>0</v>
      </c>
      <c r="U23" s="100">
        <f t="shared" si="26"/>
        <v>0</v>
      </c>
      <c r="V23" s="100">
        <f t="shared" si="27"/>
        <v>0</v>
      </c>
      <c r="W23" s="100">
        <f t="shared" si="28"/>
        <v>0</v>
      </c>
      <c r="X23" s="104">
        <f t="shared" si="29"/>
        <v>0</v>
      </c>
    </row>
    <row r="24" spans="1:48" ht="18" customHeight="1">
      <c r="A24" s="13">
        <v>8</v>
      </c>
      <c r="B24" s="23">
        <f>+'Year 1'!B24</f>
        <v>0</v>
      </c>
      <c r="C24" s="40">
        <f>+'Year 1'!C24</f>
        <v>0</v>
      </c>
      <c r="D24" s="25">
        <f>+'Year 1'!D24</f>
        <v>0</v>
      </c>
      <c r="E24" s="40">
        <f>+'Year 1'!E24</f>
        <v>0</v>
      </c>
      <c r="F24" s="197">
        <f>+'Year 1'!F24</f>
        <v>0</v>
      </c>
      <c r="G24" s="197">
        <f>+'Year 1'!G24</f>
        <v>0</v>
      </c>
      <c r="H24" s="40">
        <f>+'Year 1'!H24</f>
        <v>0</v>
      </c>
      <c r="I24" s="41">
        <f>+'Year 1'!I24</f>
        <v>0</v>
      </c>
      <c r="J24" s="42">
        <v>0</v>
      </c>
      <c r="K24" s="100">
        <f t="shared" si="16"/>
        <v>0</v>
      </c>
      <c r="L24" s="100">
        <f t="shared" si="30"/>
        <v>0</v>
      </c>
      <c r="M24" s="100">
        <f t="shared" si="18"/>
        <v>0</v>
      </c>
      <c r="N24" s="100">
        <f t="shared" si="19"/>
        <v>0</v>
      </c>
      <c r="O24" s="100">
        <f t="shared" si="20"/>
        <v>0</v>
      </c>
      <c r="P24" s="100">
        <f t="shared" si="21"/>
        <v>0</v>
      </c>
      <c r="Q24" s="100">
        <f t="shared" si="22"/>
        <v>0</v>
      </c>
      <c r="R24" s="100">
        <f t="shared" si="23"/>
        <v>0</v>
      </c>
      <c r="S24" s="100" t="b">
        <f t="shared" si="24"/>
        <v>0</v>
      </c>
      <c r="T24" s="100">
        <f t="shared" si="25"/>
        <v>0</v>
      </c>
      <c r="U24" s="100">
        <f t="shared" si="26"/>
        <v>0</v>
      </c>
      <c r="V24" s="100">
        <f t="shared" si="27"/>
        <v>0</v>
      </c>
      <c r="W24" s="100">
        <f t="shared" si="28"/>
        <v>0</v>
      </c>
      <c r="X24" s="104">
        <f t="shared" si="29"/>
        <v>0</v>
      </c>
    </row>
    <row r="25" spans="1:48" ht="18" customHeight="1">
      <c r="A25" s="13">
        <v>9</v>
      </c>
      <c r="B25" s="23">
        <f>+'Year 1'!B25</f>
        <v>0</v>
      </c>
      <c r="C25" s="40">
        <f>+'Year 1'!C25</f>
        <v>0</v>
      </c>
      <c r="D25" s="25">
        <f>+'Year 1'!D25</f>
        <v>0</v>
      </c>
      <c r="E25" s="40">
        <f>+'Year 1'!E25</f>
        <v>0</v>
      </c>
      <c r="F25" s="197">
        <f>+'Year 1'!F25</f>
        <v>0</v>
      </c>
      <c r="G25" s="197">
        <f>+'Year 1'!G25</f>
        <v>0</v>
      </c>
      <c r="H25" s="40">
        <f>+'Year 1'!H25</f>
        <v>0</v>
      </c>
      <c r="I25" s="41">
        <f>+'Year 1'!I25</f>
        <v>0</v>
      </c>
      <c r="J25" s="42">
        <v>0</v>
      </c>
      <c r="K25" s="100">
        <f t="shared" si="16"/>
        <v>0</v>
      </c>
      <c r="L25" s="100">
        <f t="shared" si="30"/>
        <v>0</v>
      </c>
      <c r="M25" s="100">
        <f t="shared" si="18"/>
        <v>0</v>
      </c>
      <c r="N25" s="100">
        <f t="shared" si="19"/>
        <v>0</v>
      </c>
      <c r="O25" s="100">
        <f t="shared" si="20"/>
        <v>0</v>
      </c>
      <c r="P25" s="100">
        <f t="shared" si="21"/>
        <v>0</v>
      </c>
      <c r="Q25" s="100">
        <f t="shared" si="22"/>
        <v>0</v>
      </c>
      <c r="R25" s="100">
        <f t="shared" si="23"/>
        <v>0</v>
      </c>
      <c r="S25" s="100" t="b">
        <f t="shared" si="24"/>
        <v>0</v>
      </c>
      <c r="T25" s="100">
        <f t="shared" si="25"/>
        <v>0</v>
      </c>
      <c r="U25" s="100">
        <f t="shared" si="26"/>
        <v>0</v>
      </c>
      <c r="V25" s="100">
        <f t="shared" si="27"/>
        <v>0</v>
      </c>
      <c r="W25" s="100">
        <f t="shared" si="28"/>
        <v>0</v>
      </c>
      <c r="X25" s="104">
        <f t="shared" si="29"/>
        <v>0</v>
      </c>
    </row>
    <row r="26" spans="1:48" ht="17.25" customHeight="1">
      <c r="B26" s="253" t="s">
        <v>34</v>
      </c>
      <c r="C26" s="253"/>
      <c r="D26" s="253"/>
      <c r="E26" s="253"/>
      <c r="F26" s="253"/>
      <c r="G26" s="253"/>
      <c r="H26" s="253"/>
      <c r="I26" s="95">
        <f>SUM(I17:I25)</f>
        <v>0</v>
      </c>
      <c r="J26" s="95">
        <f t="shared" ref="J26:X26" si="31">SUM(J17:J25)</f>
        <v>0</v>
      </c>
      <c r="K26" s="95">
        <f t="shared" si="31"/>
        <v>0</v>
      </c>
      <c r="L26" s="95">
        <f t="shared" si="31"/>
        <v>0</v>
      </c>
      <c r="M26" s="95">
        <f t="shared" si="31"/>
        <v>0</v>
      </c>
      <c r="N26" s="95">
        <f t="shared" si="31"/>
        <v>0</v>
      </c>
      <c r="O26" s="95">
        <f t="shared" si="31"/>
        <v>0</v>
      </c>
      <c r="P26" s="95">
        <f t="shared" si="31"/>
        <v>0</v>
      </c>
      <c r="Q26" s="95">
        <f t="shared" si="31"/>
        <v>0</v>
      </c>
      <c r="R26" s="95">
        <f t="shared" si="31"/>
        <v>0</v>
      </c>
      <c r="S26" s="95">
        <f t="shared" si="31"/>
        <v>0</v>
      </c>
      <c r="T26" s="95">
        <f t="shared" si="31"/>
        <v>0</v>
      </c>
      <c r="U26" s="95">
        <f t="shared" si="31"/>
        <v>0</v>
      </c>
      <c r="V26" s="95">
        <f t="shared" si="31"/>
        <v>0</v>
      </c>
      <c r="W26" s="95">
        <f t="shared" si="31"/>
        <v>0</v>
      </c>
      <c r="X26" s="95">
        <f t="shared" si="31"/>
        <v>0</v>
      </c>
    </row>
    <row r="27" spans="1:48" s="55" customFormat="1" ht="21.75" customHeight="1" thickBot="1">
      <c r="B27" s="56" t="s">
        <v>3</v>
      </c>
      <c r="C27" s="57"/>
      <c r="D27" s="58"/>
      <c r="E27" s="57"/>
      <c r="F27" s="59"/>
      <c r="G27" s="59"/>
      <c r="H27" s="57"/>
      <c r="I27" s="96">
        <f>+I26+I14</f>
        <v>0</v>
      </c>
      <c r="J27" s="96">
        <f t="shared" ref="J27:X27" si="32">+J26+J14</f>
        <v>0</v>
      </c>
      <c r="K27" s="96">
        <f t="shared" si="32"/>
        <v>0</v>
      </c>
      <c r="L27" s="96">
        <f t="shared" si="32"/>
        <v>0</v>
      </c>
      <c r="M27" s="96">
        <f t="shared" si="32"/>
        <v>0</v>
      </c>
      <c r="N27" s="96">
        <f t="shared" si="32"/>
        <v>0</v>
      </c>
      <c r="O27" s="96">
        <f t="shared" si="32"/>
        <v>0</v>
      </c>
      <c r="P27" s="96">
        <f t="shared" si="32"/>
        <v>0</v>
      </c>
      <c r="Q27" s="96">
        <f t="shared" si="32"/>
        <v>0</v>
      </c>
      <c r="R27" s="96">
        <f t="shared" si="32"/>
        <v>0</v>
      </c>
      <c r="S27" s="96">
        <f t="shared" si="32"/>
        <v>0</v>
      </c>
      <c r="T27" s="96">
        <f t="shared" si="32"/>
        <v>0</v>
      </c>
      <c r="U27" s="96">
        <f t="shared" si="32"/>
        <v>0</v>
      </c>
      <c r="V27" s="96">
        <f t="shared" si="32"/>
        <v>0</v>
      </c>
      <c r="W27" s="96">
        <f t="shared" si="32"/>
        <v>0</v>
      </c>
      <c r="X27" s="96">
        <f t="shared" si="32"/>
        <v>0</v>
      </c>
    </row>
    <row r="28" spans="1:48">
      <c r="B28" s="15"/>
      <c r="C28" s="15"/>
    </row>
    <row r="29" spans="1:48" ht="11.25" customHeight="1">
      <c r="O29" s="62"/>
    </row>
    <row r="31" spans="1:48" ht="12.75">
      <c r="B31" s="13" t="s">
        <v>60</v>
      </c>
      <c r="F31" s="63"/>
      <c r="G31" s="63"/>
      <c r="H31" s="64"/>
      <c r="I31" s="64"/>
      <c r="J31" s="65"/>
      <c r="K31" s="66"/>
      <c r="L31" s="66"/>
      <c r="M31" s="67"/>
      <c r="N31" s="66"/>
      <c r="O31" s="66"/>
      <c r="P31" s="67"/>
      <c r="Q31" s="64"/>
      <c r="R31" s="64"/>
      <c r="S31" s="64"/>
      <c r="T31" s="68"/>
      <c r="U31" s="64"/>
      <c r="V31" s="64"/>
      <c r="W31" s="68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</row>
    <row r="32" spans="1:48" ht="15.75">
      <c r="B32" s="69" t="str">
        <f>B1</f>
        <v xml:space="preserve">Project Title:  </v>
      </c>
      <c r="C32" s="69"/>
      <c r="D32" s="69"/>
      <c r="E32" s="69"/>
      <c r="F32" s="70"/>
      <c r="G32" s="70"/>
      <c r="H32" s="71"/>
      <c r="I32" s="71"/>
      <c r="J32" s="71"/>
      <c r="K32" s="64"/>
      <c r="L32" s="64"/>
      <c r="M32" s="68"/>
      <c r="N32" s="64"/>
      <c r="O32" s="64"/>
      <c r="P32" s="68"/>
      <c r="Q32" s="72"/>
      <c r="R32" s="64"/>
      <c r="S32" s="64"/>
      <c r="T32" s="68"/>
      <c r="U32" s="64"/>
      <c r="V32" s="64"/>
      <c r="W32" s="68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</row>
    <row r="33" spans="2:48" s="73" customFormat="1" ht="12.75">
      <c r="B33" s="74"/>
      <c r="C33" s="74"/>
      <c r="D33" s="74"/>
      <c r="E33" s="74"/>
      <c r="F33" s="75"/>
      <c r="G33" s="75"/>
      <c r="H33" s="76"/>
      <c r="I33" s="76"/>
      <c r="J33" s="76"/>
      <c r="K33" s="76"/>
      <c r="L33" s="76"/>
      <c r="M33" s="76"/>
      <c r="N33" s="76"/>
      <c r="O33" s="76"/>
      <c r="P33" s="76"/>
      <c r="Q33" s="66"/>
      <c r="R33" s="66"/>
      <c r="S33" s="67"/>
      <c r="T33" s="66"/>
      <c r="U33" s="66"/>
      <c r="V33" s="67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</row>
    <row r="34" spans="2:48" ht="22.5">
      <c r="B34" s="77" t="s">
        <v>2</v>
      </c>
      <c r="C34" s="77" t="s">
        <v>58</v>
      </c>
      <c r="D34" s="78" t="s">
        <v>59</v>
      </c>
      <c r="E34" s="79" t="s">
        <v>3</v>
      </c>
      <c r="F34" s="80"/>
      <c r="G34" s="80"/>
      <c r="H34" s="81"/>
      <c r="I34" s="80"/>
      <c r="J34" s="81"/>
      <c r="K34" s="80"/>
      <c r="L34" s="82"/>
      <c r="M34" s="68"/>
      <c r="N34" s="64"/>
      <c r="O34" s="64"/>
      <c r="P34" s="6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</row>
    <row r="35" spans="2:48">
      <c r="B35" s="111" t="s">
        <v>62</v>
      </c>
      <c r="C35" s="112"/>
      <c r="D35" s="113"/>
      <c r="E35" s="114"/>
      <c r="F35" s="80"/>
      <c r="G35" s="80"/>
      <c r="H35" s="81"/>
      <c r="I35" s="80"/>
      <c r="J35" s="81"/>
      <c r="K35" s="80"/>
      <c r="L35" s="82"/>
      <c r="M35" s="68"/>
      <c r="N35" s="64"/>
      <c r="O35" s="64"/>
      <c r="P35" s="6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</row>
    <row r="36" spans="2:48">
      <c r="B36" s="115">
        <f>+B8</f>
        <v>0</v>
      </c>
      <c r="C36" s="116">
        <f>+L8</f>
        <v>0</v>
      </c>
      <c r="D36" s="116">
        <f>+V8</f>
        <v>0</v>
      </c>
      <c r="E36" s="117">
        <f>+C36+D36</f>
        <v>0</v>
      </c>
      <c r="F36" s="270" t="s">
        <v>65</v>
      </c>
      <c r="G36" s="270"/>
      <c r="H36" s="270"/>
      <c r="I36" s="270"/>
      <c r="J36" s="270"/>
      <c r="K36" s="270"/>
      <c r="L36" s="270"/>
      <c r="M36" s="270"/>
      <c r="N36" s="64"/>
      <c r="O36" s="64"/>
      <c r="P36" s="6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</row>
    <row r="37" spans="2:48">
      <c r="B37" s="115">
        <f t="shared" ref="B37:B41" si="33">+B9</f>
        <v>0</v>
      </c>
      <c r="C37" s="116">
        <f t="shared" ref="C37:C41" si="34">+L9</f>
        <v>0</v>
      </c>
      <c r="D37" s="116">
        <f t="shared" ref="D37:D41" si="35">+V9</f>
        <v>0</v>
      </c>
      <c r="E37" s="117">
        <f t="shared" ref="E37:E41" si="36">+C37+D37</f>
        <v>0</v>
      </c>
      <c r="F37" s="270"/>
      <c r="G37" s="270"/>
      <c r="H37" s="270"/>
      <c r="I37" s="270"/>
      <c r="J37" s="270"/>
      <c r="K37" s="270"/>
      <c r="L37" s="270"/>
      <c r="M37" s="270"/>
      <c r="N37" s="64"/>
      <c r="O37" s="64"/>
      <c r="P37" s="68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</row>
    <row r="38" spans="2:48">
      <c r="B38" s="115">
        <f t="shared" si="33"/>
        <v>0</v>
      </c>
      <c r="C38" s="116">
        <f t="shared" si="34"/>
        <v>0</v>
      </c>
      <c r="D38" s="116">
        <f t="shared" si="35"/>
        <v>0</v>
      </c>
      <c r="E38" s="117">
        <f t="shared" si="36"/>
        <v>0</v>
      </c>
      <c r="F38" s="270"/>
      <c r="G38" s="270"/>
      <c r="H38" s="270"/>
      <c r="I38" s="270"/>
      <c r="J38" s="270"/>
      <c r="K38" s="270"/>
      <c r="L38" s="270"/>
      <c r="M38" s="270"/>
      <c r="N38" s="64"/>
      <c r="O38" s="64"/>
      <c r="P38" s="68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</row>
    <row r="39" spans="2:48">
      <c r="B39" s="115">
        <f t="shared" si="33"/>
        <v>0</v>
      </c>
      <c r="C39" s="116">
        <f t="shared" si="34"/>
        <v>0</v>
      </c>
      <c r="D39" s="116">
        <f t="shared" si="35"/>
        <v>0</v>
      </c>
      <c r="E39" s="117">
        <f t="shared" si="36"/>
        <v>0</v>
      </c>
      <c r="F39" s="270"/>
      <c r="G39" s="270"/>
      <c r="H39" s="270"/>
      <c r="I39" s="270"/>
      <c r="J39" s="270"/>
      <c r="K39" s="270"/>
      <c r="L39" s="270"/>
      <c r="M39" s="270"/>
      <c r="N39" s="64"/>
      <c r="O39" s="64"/>
      <c r="P39" s="68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</row>
    <row r="40" spans="2:48">
      <c r="B40" s="115">
        <f t="shared" si="33"/>
        <v>0</v>
      </c>
      <c r="C40" s="116">
        <f t="shared" si="34"/>
        <v>0</v>
      </c>
      <c r="D40" s="116">
        <f t="shared" si="35"/>
        <v>0</v>
      </c>
      <c r="E40" s="117">
        <f t="shared" si="36"/>
        <v>0</v>
      </c>
      <c r="F40" s="270"/>
      <c r="G40" s="270"/>
      <c r="H40" s="270"/>
      <c r="I40" s="270"/>
      <c r="J40" s="270"/>
      <c r="K40" s="270"/>
      <c r="L40" s="270"/>
      <c r="M40" s="270"/>
      <c r="N40" s="64"/>
      <c r="O40" s="64"/>
      <c r="P40" s="68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</row>
    <row r="41" spans="2:48">
      <c r="B41" s="115">
        <f t="shared" si="33"/>
        <v>0</v>
      </c>
      <c r="C41" s="116">
        <f t="shared" si="34"/>
        <v>0</v>
      </c>
      <c r="D41" s="116">
        <f t="shared" si="35"/>
        <v>0</v>
      </c>
      <c r="E41" s="117">
        <f t="shared" si="36"/>
        <v>0</v>
      </c>
      <c r="F41" s="270"/>
      <c r="G41" s="270"/>
      <c r="H41" s="270"/>
      <c r="I41" s="270"/>
      <c r="J41" s="270"/>
      <c r="K41" s="270"/>
      <c r="L41" s="270"/>
      <c r="M41" s="270"/>
      <c r="N41" s="64"/>
      <c r="O41" s="64"/>
      <c r="P41" s="68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</row>
    <row r="42" spans="2:48">
      <c r="B42" s="118" t="s">
        <v>36</v>
      </c>
      <c r="C42" s="119">
        <f>SUM(C36:C41)</f>
        <v>0</v>
      </c>
      <c r="D42" s="119">
        <f t="shared" ref="D42:E42" si="37">SUM(D36:D41)</f>
        <v>0</v>
      </c>
      <c r="E42" s="119">
        <f t="shared" si="37"/>
        <v>0</v>
      </c>
      <c r="F42" s="83"/>
      <c r="G42" s="83"/>
      <c r="H42" s="84"/>
      <c r="I42" s="83"/>
      <c r="J42" s="84"/>
      <c r="K42" s="83"/>
      <c r="L42" s="85"/>
      <c r="M42" s="68"/>
      <c r="N42" s="64"/>
      <c r="O42" s="64"/>
      <c r="P42" s="68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</row>
    <row r="43" spans="2:48">
      <c r="B43" s="237" t="s">
        <v>63</v>
      </c>
      <c r="C43" s="237"/>
      <c r="D43" s="237"/>
      <c r="E43" s="237"/>
      <c r="F43" s="83"/>
      <c r="G43" s="83"/>
      <c r="H43" s="84"/>
      <c r="I43" s="83"/>
      <c r="J43" s="84"/>
      <c r="K43" s="83"/>
      <c r="L43" s="85"/>
      <c r="M43" s="68"/>
      <c r="N43" s="64"/>
      <c r="O43" s="64"/>
      <c r="P43" s="68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</row>
    <row r="44" spans="2:48">
      <c r="B44" s="237"/>
      <c r="C44" s="237"/>
      <c r="D44" s="237"/>
      <c r="E44" s="237"/>
      <c r="F44" s="86"/>
      <c r="G44" s="86"/>
      <c r="H44" s="87"/>
      <c r="I44" s="86"/>
      <c r="J44" s="87"/>
      <c r="K44" s="86"/>
      <c r="L44" s="86"/>
      <c r="M44" s="68"/>
      <c r="N44" s="64"/>
      <c r="O44" s="64"/>
      <c r="P44" s="68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</row>
    <row r="45" spans="2:48">
      <c r="B45" s="120">
        <f>+B17</f>
        <v>0</v>
      </c>
      <c r="C45" s="121">
        <f>+L17</f>
        <v>0</v>
      </c>
      <c r="D45" s="121">
        <f>+V17</f>
        <v>0</v>
      </c>
      <c r="E45" s="117">
        <f>+C45+D45</f>
        <v>0</v>
      </c>
      <c r="F45" s="270" t="s">
        <v>65</v>
      </c>
      <c r="G45" s="270"/>
      <c r="H45" s="270"/>
      <c r="I45" s="270"/>
      <c r="J45" s="270"/>
      <c r="K45" s="270"/>
      <c r="L45" s="270"/>
      <c r="M45" s="270"/>
      <c r="N45" s="64"/>
      <c r="O45" s="64"/>
      <c r="P45" s="68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</row>
    <row r="46" spans="2:48">
      <c r="B46" s="120">
        <f t="shared" ref="B46:B51" si="38">+B18</f>
        <v>0</v>
      </c>
      <c r="C46" s="121">
        <f t="shared" ref="C46:C52" si="39">+L18</f>
        <v>0</v>
      </c>
      <c r="D46" s="121">
        <f t="shared" ref="D46:D52" si="40">+V18</f>
        <v>0</v>
      </c>
      <c r="E46" s="117">
        <f t="shared" ref="E46:E52" si="41">+C46+D46</f>
        <v>0</v>
      </c>
      <c r="F46" s="270"/>
      <c r="G46" s="270"/>
      <c r="H46" s="270"/>
      <c r="I46" s="270"/>
      <c r="J46" s="270"/>
      <c r="K46" s="270"/>
      <c r="L46" s="270"/>
      <c r="M46" s="270"/>
      <c r="N46" s="64"/>
      <c r="O46" s="64"/>
      <c r="P46" s="68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</row>
    <row r="47" spans="2:48">
      <c r="B47" s="120">
        <f t="shared" si="38"/>
        <v>0</v>
      </c>
      <c r="C47" s="121">
        <f t="shared" si="39"/>
        <v>0</v>
      </c>
      <c r="D47" s="121">
        <f t="shared" si="40"/>
        <v>0</v>
      </c>
      <c r="E47" s="117">
        <f t="shared" si="41"/>
        <v>0</v>
      </c>
      <c r="F47" s="270"/>
      <c r="G47" s="270"/>
      <c r="H47" s="270"/>
      <c r="I47" s="270"/>
      <c r="J47" s="270"/>
      <c r="K47" s="270"/>
      <c r="L47" s="270"/>
      <c r="M47" s="270"/>
      <c r="N47" s="64"/>
      <c r="O47" s="64"/>
      <c r="P47" s="68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</row>
    <row r="48" spans="2:48">
      <c r="B48" s="120">
        <f t="shared" si="38"/>
        <v>0</v>
      </c>
      <c r="C48" s="121">
        <f t="shared" si="39"/>
        <v>0</v>
      </c>
      <c r="D48" s="121">
        <f t="shared" si="40"/>
        <v>0</v>
      </c>
      <c r="E48" s="117">
        <f t="shared" si="41"/>
        <v>0</v>
      </c>
      <c r="F48" s="270"/>
      <c r="G48" s="270"/>
      <c r="H48" s="270"/>
      <c r="I48" s="270"/>
      <c r="J48" s="270"/>
      <c r="K48" s="270"/>
      <c r="L48" s="270"/>
      <c r="M48" s="270"/>
      <c r="N48" s="64"/>
      <c r="O48" s="64"/>
      <c r="P48" s="68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</row>
    <row r="49" spans="2:48">
      <c r="B49" s="120">
        <f t="shared" si="38"/>
        <v>0</v>
      </c>
      <c r="C49" s="121">
        <f t="shared" si="39"/>
        <v>0</v>
      </c>
      <c r="D49" s="121">
        <f t="shared" si="40"/>
        <v>0</v>
      </c>
      <c r="E49" s="117">
        <f t="shared" si="41"/>
        <v>0</v>
      </c>
      <c r="F49" s="270"/>
      <c r="G49" s="270"/>
      <c r="H49" s="270"/>
      <c r="I49" s="270"/>
      <c r="J49" s="270"/>
      <c r="K49" s="270"/>
      <c r="L49" s="270"/>
      <c r="M49" s="270"/>
      <c r="N49" s="64"/>
      <c r="O49" s="64"/>
      <c r="P49" s="68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</row>
    <row r="50" spans="2:48">
      <c r="B50" s="120">
        <f t="shared" si="38"/>
        <v>0</v>
      </c>
      <c r="C50" s="121">
        <f t="shared" si="39"/>
        <v>0</v>
      </c>
      <c r="D50" s="121">
        <f t="shared" si="40"/>
        <v>0</v>
      </c>
      <c r="E50" s="117">
        <f t="shared" si="41"/>
        <v>0</v>
      </c>
      <c r="F50" s="270"/>
      <c r="G50" s="270"/>
      <c r="H50" s="270"/>
      <c r="I50" s="270"/>
      <c r="J50" s="270"/>
      <c r="K50" s="270"/>
      <c r="L50" s="270"/>
      <c r="M50" s="270"/>
      <c r="N50" s="64"/>
      <c r="O50" s="64"/>
      <c r="P50" s="68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</row>
    <row r="51" spans="2:48">
      <c r="B51" s="120">
        <f t="shared" si="38"/>
        <v>0</v>
      </c>
      <c r="C51" s="121">
        <f t="shared" si="39"/>
        <v>0</v>
      </c>
      <c r="D51" s="121">
        <f t="shared" si="40"/>
        <v>0</v>
      </c>
      <c r="E51" s="117">
        <f t="shared" si="41"/>
        <v>0</v>
      </c>
      <c r="F51" s="270"/>
      <c r="G51" s="270"/>
      <c r="H51" s="270"/>
      <c r="I51" s="270"/>
      <c r="J51" s="270"/>
      <c r="K51" s="270"/>
      <c r="L51" s="270"/>
      <c r="M51" s="270"/>
      <c r="N51" s="64"/>
      <c r="O51" s="64"/>
      <c r="P51" s="68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</row>
    <row r="52" spans="2:48">
      <c r="B52" s="120"/>
      <c r="C52" s="121">
        <f t="shared" si="39"/>
        <v>0</v>
      </c>
      <c r="D52" s="121">
        <f t="shared" si="40"/>
        <v>0</v>
      </c>
      <c r="E52" s="117">
        <f t="shared" si="41"/>
        <v>0</v>
      </c>
      <c r="F52" s="270"/>
      <c r="G52" s="270"/>
      <c r="H52" s="270"/>
      <c r="I52" s="270"/>
      <c r="J52" s="270"/>
      <c r="K52" s="270"/>
      <c r="L52" s="270"/>
      <c r="M52" s="270"/>
      <c r="N52" s="64"/>
      <c r="O52" s="64"/>
      <c r="P52" s="68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</row>
    <row r="53" spans="2:48">
      <c r="B53" s="120" t="s">
        <v>34</v>
      </c>
      <c r="C53" s="122">
        <f>SUM(C45:C52)</f>
        <v>0</v>
      </c>
      <c r="D53" s="122">
        <f t="shared" ref="D53:E53" si="42">SUM(D45:D52)</f>
        <v>0</v>
      </c>
      <c r="E53" s="122">
        <f t="shared" si="42"/>
        <v>0</v>
      </c>
      <c r="F53" s="86"/>
      <c r="G53" s="86"/>
      <c r="H53" s="88"/>
      <c r="I53" s="86"/>
      <c r="J53" s="88"/>
      <c r="K53" s="86"/>
      <c r="L53" s="86"/>
      <c r="M53" s="68"/>
      <c r="N53" s="64"/>
      <c r="O53" s="64"/>
      <c r="P53" s="68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</row>
    <row r="54" spans="2:48">
      <c r="B54" s="124" t="s">
        <v>67</v>
      </c>
      <c r="C54" s="131">
        <f>+C53+C42</f>
        <v>0</v>
      </c>
      <c r="D54" s="131">
        <f t="shared" ref="D54:E54" si="43">+D53+D42</f>
        <v>0</v>
      </c>
      <c r="E54" s="131">
        <f t="shared" si="43"/>
        <v>0</v>
      </c>
      <c r="F54" s="63"/>
      <c r="G54" s="63"/>
      <c r="H54" s="64"/>
      <c r="I54" s="64"/>
      <c r="J54" s="65"/>
      <c r="K54" s="64"/>
      <c r="L54" s="64"/>
      <c r="M54" s="64"/>
      <c r="N54" s="64"/>
      <c r="O54" s="64"/>
      <c r="P54" s="64"/>
      <c r="Q54" s="64"/>
      <c r="R54" s="64"/>
      <c r="S54" s="64"/>
      <c r="T54" s="68"/>
      <c r="U54" s="64"/>
      <c r="V54" s="64"/>
      <c r="W54" s="68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</row>
    <row r="55" spans="2:48">
      <c r="B55" s="235" t="s">
        <v>37</v>
      </c>
      <c r="C55" s="235"/>
      <c r="D55" s="235"/>
      <c r="E55" s="235"/>
      <c r="F55" s="63"/>
      <c r="G55" s="63"/>
      <c r="H55" s="64"/>
      <c r="I55" s="64"/>
      <c r="J55" s="65"/>
      <c r="K55" s="64"/>
      <c r="L55" s="64"/>
      <c r="M55" s="64"/>
      <c r="N55" s="64"/>
      <c r="O55" s="64"/>
      <c r="P55" s="64"/>
      <c r="Q55" s="64"/>
      <c r="R55" s="64"/>
      <c r="S55" s="64"/>
      <c r="T55" s="68"/>
      <c r="U55" s="64"/>
      <c r="V55" s="64"/>
      <c r="W55" s="68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</row>
    <row r="56" spans="2:48">
      <c r="B56" s="231">
        <v>1</v>
      </c>
      <c r="C56" s="231"/>
      <c r="D56" s="231"/>
      <c r="E56" s="90"/>
      <c r="F56" s="271" t="s">
        <v>65</v>
      </c>
      <c r="G56" s="271"/>
      <c r="H56" s="271"/>
      <c r="I56" s="271"/>
      <c r="J56" s="271"/>
      <c r="K56" s="271"/>
      <c r="L56" s="271"/>
      <c r="M56" s="271"/>
      <c r="N56" s="64"/>
      <c r="O56" s="64"/>
      <c r="P56" s="64"/>
      <c r="Q56" s="64"/>
      <c r="R56" s="64"/>
      <c r="S56" s="64"/>
      <c r="T56" s="68"/>
      <c r="U56" s="64"/>
      <c r="V56" s="64"/>
      <c r="W56" s="68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</row>
    <row r="57" spans="2:48">
      <c r="B57" s="231">
        <v>2</v>
      </c>
      <c r="C57" s="231"/>
      <c r="D57" s="231"/>
      <c r="E57" s="91"/>
      <c r="F57" s="271"/>
      <c r="G57" s="271"/>
      <c r="H57" s="271"/>
      <c r="I57" s="271"/>
      <c r="J57" s="271"/>
      <c r="K57" s="271"/>
      <c r="L57" s="271"/>
      <c r="M57" s="271"/>
      <c r="N57" s="64"/>
      <c r="O57" s="64"/>
      <c r="P57" s="64"/>
      <c r="Q57" s="64"/>
      <c r="R57" s="64"/>
      <c r="S57" s="64"/>
      <c r="T57" s="68"/>
      <c r="U57" s="64"/>
      <c r="V57" s="64"/>
      <c r="W57" s="68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</row>
    <row r="58" spans="2:48">
      <c r="B58" s="231">
        <v>3</v>
      </c>
      <c r="C58" s="231"/>
      <c r="D58" s="231"/>
      <c r="E58" s="91"/>
      <c r="F58" s="271"/>
      <c r="G58" s="271"/>
      <c r="H58" s="271"/>
      <c r="I58" s="271"/>
      <c r="J58" s="271"/>
      <c r="K58" s="271"/>
      <c r="L58" s="271"/>
      <c r="M58" s="271"/>
      <c r="N58" s="64"/>
      <c r="O58" s="64"/>
      <c r="P58" s="64"/>
      <c r="Q58" s="64"/>
      <c r="R58" s="64"/>
      <c r="S58" s="64"/>
      <c r="T58" s="68"/>
      <c r="U58" s="64"/>
      <c r="V58" s="64"/>
      <c r="W58" s="68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</row>
    <row r="59" spans="2:48">
      <c r="B59" s="231">
        <v>4</v>
      </c>
      <c r="C59" s="231"/>
      <c r="D59" s="231"/>
      <c r="E59" s="91"/>
      <c r="F59" s="271"/>
      <c r="G59" s="271"/>
      <c r="H59" s="271"/>
      <c r="I59" s="271"/>
      <c r="J59" s="271"/>
      <c r="K59" s="271"/>
      <c r="L59" s="271"/>
      <c r="M59" s="271"/>
      <c r="N59" s="64"/>
      <c r="O59" s="64"/>
      <c r="P59" s="64"/>
      <c r="Q59" s="64"/>
      <c r="R59" s="64"/>
      <c r="S59" s="64"/>
      <c r="T59" s="68"/>
      <c r="U59" s="64"/>
      <c r="V59" s="64"/>
      <c r="W59" s="68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</row>
    <row r="60" spans="2:48">
      <c r="B60" s="231">
        <v>5</v>
      </c>
      <c r="C60" s="231"/>
      <c r="D60" s="231"/>
      <c r="E60" s="91"/>
      <c r="F60" s="271"/>
      <c r="G60" s="271"/>
      <c r="H60" s="271"/>
      <c r="I60" s="271"/>
      <c r="J60" s="271"/>
      <c r="K60" s="271"/>
      <c r="L60" s="271"/>
      <c r="M60" s="271"/>
      <c r="N60" s="64"/>
      <c r="O60" s="64"/>
      <c r="P60" s="64"/>
      <c r="Q60" s="64"/>
      <c r="R60" s="64"/>
      <c r="S60" s="64"/>
      <c r="T60" s="68"/>
      <c r="U60" s="64"/>
      <c r="V60" s="64"/>
      <c r="W60" s="68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</row>
    <row r="61" spans="2:48">
      <c r="B61" s="231">
        <v>6</v>
      </c>
      <c r="C61" s="231"/>
      <c r="D61" s="231"/>
      <c r="E61" s="91"/>
      <c r="F61" s="271"/>
      <c r="G61" s="271"/>
      <c r="H61" s="271"/>
      <c r="I61" s="271"/>
      <c r="J61" s="271"/>
      <c r="K61" s="271"/>
      <c r="L61" s="271"/>
      <c r="M61" s="271"/>
      <c r="N61" s="64"/>
      <c r="O61" s="64"/>
      <c r="P61" s="64"/>
      <c r="Q61" s="64"/>
      <c r="R61" s="64"/>
      <c r="S61" s="64"/>
      <c r="T61" s="68"/>
      <c r="U61" s="64"/>
      <c r="V61" s="64"/>
      <c r="W61" s="68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</row>
    <row r="62" spans="2:48">
      <c r="B62" s="234" t="s">
        <v>64</v>
      </c>
      <c r="C62" s="234"/>
      <c r="D62" s="234"/>
      <c r="E62" s="89">
        <f>SUM(E56:E61)</f>
        <v>0</v>
      </c>
      <c r="F62" s="271"/>
      <c r="G62" s="271"/>
      <c r="H62" s="271"/>
      <c r="I62" s="271"/>
      <c r="J62" s="271"/>
      <c r="K62" s="271"/>
      <c r="L62" s="271"/>
      <c r="M62" s="271"/>
      <c r="N62" s="64"/>
      <c r="O62" s="64"/>
      <c r="P62" s="64"/>
      <c r="Q62" s="64"/>
      <c r="R62" s="64"/>
      <c r="S62" s="64"/>
      <c r="T62" s="68"/>
      <c r="U62" s="64"/>
      <c r="V62" s="64"/>
      <c r="W62" s="68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</row>
    <row r="63" spans="2:48">
      <c r="B63" s="235" t="s">
        <v>0</v>
      </c>
      <c r="C63" s="235"/>
      <c r="D63" s="235"/>
      <c r="E63" s="235"/>
      <c r="F63" s="63"/>
      <c r="G63" s="63"/>
      <c r="H63" s="64"/>
      <c r="I63" s="64"/>
      <c r="J63" s="65"/>
      <c r="K63" s="64"/>
      <c r="L63" s="64"/>
      <c r="M63" s="64"/>
      <c r="N63" s="64"/>
      <c r="O63" s="64"/>
      <c r="P63" s="64"/>
      <c r="Q63" s="64"/>
      <c r="R63" s="64"/>
      <c r="S63" s="64"/>
      <c r="T63" s="68"/>
      <c r="U63" s="64"/>
      <c r="V63" s="64"/>
      <c r="W63" s="68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</row>
    <row r="64" spans="2:48" ht="15" customHeight="1">
      <c r="B64" s="236" t="s">
        <v>38</v>
      </c>
      <c r="C64" s="236"/>
      <c r="D64" s="236"/>
      <c r="E64" s="3"/>
      <c r="F64" s="269" t="s">
        <v>65</v>
      </c>
      <c r="G64" s="269"/>
      <c r="H64" s="269"/>
      <c r="I64" s="269"/>
      <c r="J64" s="269"/>
      <c r="K64" s="269"/>
      <c r="L64" s="269"/>
      <c r="M64" s="269"/>
      <c r="N64" s="7"/>
      <c r="O64" s="7"/>
      <c r="P64" s="7"/>
      <c r="Q64" s="7"/>
      <c r="R64" s="7"/>
      <c r="S64" s="7"/>
      <c r="T64" s="7"/>
      <c r="U64" s="7"/>
      <c r="V64" s="7"/>
      <c r="W64" s="7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</row>
    <row r="65" spans="2:48" ht="15" customHeight="1">
      <c r="B65" s="236" t="s">
        <v>39</v>
      </c>
      <c r="C65" s="236"/>
      <c r="D65" s="236"/>
      <c r="E65" s="3"/>
      <c r="F65" s="269"/>
      <c r="G65" s="269"/>
      <c r="H65" s="269"/>
      <c r="I65" s="269"/>
      <c r="J65" s="269"/>
      <c r="K65" s="269"/>
      <c r="L65" s="269"/>
      <c r="M65" s="269"/>
      <c r="N65" s="7"/>
      <c r="O65" s="7"/>
      <c r="P65" s="7"/>
      <c r="Q65" s="7"/>
      <c r="R65" s="7"/>
      <c r="S65" s="7"/>
      <c r="T65" s="7"/>
      <c r="U65" s="7"/>
      <c r="V65" s="7"/>
      <c r="W65" s="7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</row>
    <row r="66" spans="2:48">
      <c r="B66" s="234" t="s">
        <v>64</v>
      </c>
      <c r="C66" s="234"/>
      <c r="D66" s="234"/>
      <c r="E66" s="93">
        <f>+E64+E65</f>
        <v>0</v>
      </c>
      <c r="F66" s="63"/>
      <c r="G66" s="63"/>
      <c r="H66" s="64"/>
      <c r="I66" s="64"/>
      <c r="J66" s="65"/>
      <c r="K66" s="64"/>
      <c r="L66" s="64"/>
      <c r="M66" s="64"/>
      <c r="N66" s="64"/>
      <c r="O66" s="64"/>
      <c r="P66" s="64"/>
      <c r="Q66" s="64"/>
      <c r="R66" s="64"/>
      <c r="S66" s="64"/>
      <c r="T66" s="68"/>
      <c r="U66" s="64"/>
      <c r="V66" s="64"/>
      <c r="W66" s="68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</row>
    <row r="67" spans="2:48">
      <c r="B67" s="235" t="s">
        <v>40</v>
      </c>
      <c r="C67" s="235"/>
      <c r="D67" s="235"/>
      <c r="E67" s="235"/>
      <c r="F67" s="63"/>
      <c r="G67" s="63"/>
      <c r="H67" s="64"/>
      <c r="I67" s="64"/>
      <c r="J67" s="65"/>
      <c r="K67" s="64"/>
      <c r="L67" s="64"/>
      <c r="M67" s="64"/>
      <c r="N67" s="64"/>
      <c r="O67" s="64"/>
      <c r="P67" s="64"/>
      <c r="Q67" s="64"/>
      <c r="R67" s="64"/>
      <c r="S67" s="64"/>
      <c r="T67" s="68"/>
      <c r="U67" s="64"/>
      <c r="V67" s="64"/>
      <c r="W67" s="68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</row>
    <row r="68" spans="2:48">
      <c r="B68" s="236" t="s">
        <v>41</v>
      </c>
      <c r="C68" s="236"/>
      <c r="D68" s="236"/>
      <c r="E68" s="3"/>
      <c r="F68" s="269" t="s">
        <v>65</v>
      </c>
      <c r="G68" s="269"/>
      <c r="H68" s="269"/>
      <c r="I68" s="269"/>
      <c r="J68" s="269"/>
      <c r="K68" s="269"/>
      <c r="L68" s="269"/>
      <c r="M68" s="269"/>
      <c r="N68" s="7"/>
      <c r="O68" s="7"/>
      <c r="P68" s="7"/>
      <c r="Q68" s="7"/>
      <c r="R68" s="7"/>
      <c r="S68" s="7"/>
      <c r="T68" s="7"/>
      <c r="U68" s="7"/>
      <c r="V68" s="7"/>
      <c r="W68" s="7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</row>
    <row r="69" spans="2:48">
      <c r="B69" s="236" t="s">
        <v>42</v>
      </c>
      <c r="C69" s="236"/>
      <c r="D69" s="236"/>
      <c r="E69" s="3"/>
      <c r="F69" s="269"/>
      <c r="G69" s="269"/>
      <c r="H69" s="269"/>
      <c r="I69" s="269"/>
      <c r="J69" s="269"/>
      <c r="K69" s="269"/>
      <c r="L69" s="269"/>
      <c r="M69" s="269"/>
      <c r="N69" s="7"/>
      <c r="O69" s="7"/>
      <c r="P69" s="7"/>
      <c r="Q69" s="7"/>
      <c r="R69" s="7"/>
      <c r="S69" s="7"/>
      <c r="T69" s="7"/>
      <c r="U69" s="7"/>
      <c r="V69" s="7"/>
      <c r="W69" s="7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</row>
    <row r="70" spans="2:48">
      <c r="B70" s="236" t="s">
        <v>43</v>
      </c>
      <c r="C70" s="236"/>
      <c r="D70" s="236"/>
      <c r="E70" s="3"/>
      <c r="F70" s="269"/>
      <c r="G70" s="269"/>
      <c r="H70" s="269"/>
      <c r="I70" s="269"/>
      <c r="J70" s="269"/>
      <c r="K70" s="269"/>
      <c r="L70" s="269"/>
      <c r="M70" s="269"/>
      <c r="N70" s="7"/>
      <c r="O70" s="7"/>
      <c r="P70" s="7"/>
      <c r="Q70" s="7"/>
      <c r="R70" s="7"/>
      <c r="S70" s="7"/>
      <c r="T70" s="7"/>
      <c r="U70" s="7"/>
      <c r="V70" s="7"/>
      <c r="W70" s="7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</row>
    <row r="71" spans="2:48">
      <c r="B71" s="236" t="s">
        <v>44</v>
      </c>
      <c r="C71" s="236"/>
      <c r="D71" s="236"/>
      <c r="E71" s="3"/>
      <c r="F71" s="269"/>
      <c r="G71" s="269"/>
      <c r="H71" s="269"/>
      <c r="I71" s="269"/>
      <c r="J71" s="269"/>
      <c r="K71" s="269"/>
      <c r="L71" s="269"/>
      <c r="M71" s="269"/>
      <c r="N71" s="7"/>
      <c r="O71" s="7"/>
      <c r="P71" s="7"/>
      <c r="Q71" s="7"/>
      <c r="R71" s="7"/>
      <c r="S71" s="7"/>
      <c r="T71" s="7"/>
      <c r="U71" s="7"/>
      <c r="V71" s="7"/>
      <c r="W71" s="7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</row>
    <row r="72" spans="2:48">
      <c r="B72" s="236" t="s">
        <v>45</v>
      </c>
      <c r="C72" s="236"/>
      <c r="D72" s="236"/>
      <c r="E72" s="3"/>
      <c r="F72" s="269"/>
      <c r="G72" s="269"/>
      <c r="H72" s="269"/>
      <c r="I72" s="269"/>
      <c r="J72" s="269"/>
      <c r="K72" s="269"/>
      <c r="L72" s="269"/>
      <c r="M72" s="269"/>
      <c r="N72" s="7"/>
      <c r="O72" s="7"/>
      <c r="P72" s="7"/>
      <c r="Q72" s="7"/>
      <c r="R72" s="7"/>
      <c r="S72" s="7"/>
      <c r="T72" s="7"/>
      <c r="U72" s="7"/>
      <c r="V72" s="7"/>
      <c r="W72" s="7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</row>
    <row r="73" spans="2:48">
      <c r="B73" s="9" t="s">
        <v>46</v>
      </c>
      <c r="C73" s="10">
        <f>'[1]Year 1'!C74:D74+'[1]Year 2'!C74:D74+'[1]Year 3'!C74:D74+'[1]Year 4'!C74:D74+'[1]Year 5'!C74:D74</f>
        <v>0</v>
      </c>
      <c r="D73" s="4" t="s">
        <v>47</v>
      </c>
      <c r="E73" s="4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</row>
    <row r="74" spans="2:48">
      <c r="B74" s="233" t="s">
        <v>64</v>
      </c>
      <c r="C74" s="233"/>
      <c r="D74" s="233"/>
      <c r="E74" s="4">
        <f>SUM(E68:E72)</f>
        <v>0</v>
      </c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</row>
    <row r="75" spans="2:48">
      <c r="B75" s="235" t="s">
        <v>48</v>
      </c>
      <c r="C75" s="235"/>
      <c r="D75" s="235"/>
      <c r="E75" s="235"/>
      <c r="F75" s="63"/>
      <c r="G75" s="63"/>
      <c r="H75" s="64"/>
      <c r="I75" s="64"/>
      <c r="J75" s="65"/>
      <c r="K75" s="64"/>
      <c r="L75" s="64"/>
      <c r="M75" s="64"/>
      <c r="N75" s="64"/>
      <c r="O75" s="64"/>
      <c r="P75" s="64"/>
      <c r="Q75" s="64"/>
      <c r="R75" s="64"/>
      <c r="S75" s="64"/>
      <c r="T75" s="68"/>
      <c r="U75" s="64"/>
      <c r="V75" s="64"/>
      <c r="W75" s="68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</row>
    <row r="76" spans="2:48" ht="15" customHeight="1">
      <c r="B76" s="236" t="s">
        <v>25</v>
      </c>
      <c r="C76" s="236"/>
      <c r="D76" s="236"/>
      <c r="E76" s="3"/>
      <c r="F76" s="269" t="s">
        <v>169</v>
      </c>
      <c r="G76" s="269"/>
      <c r="H76" s="269"/>
      <c r="I76" s="269"/>
      <c r="J76" s="269"/>
      <c r="K76" s="269"/>
      <c r="L76" s="269"/>
      <c r="M76" s="269"/>
      <c r="N76" s="7"/>
      <c r="O76" s="7"/>
      <c r="P76" s="7"/>
      <c r="Q76" s="7"/>
      <c r="R76" s="7"/>
      <c r="S76" s="7"/>
      <c r="T76" s="7"/>
      <c r="U76" s="7"/>
      <c r="V76" s="7"/>
      <c r="W76" s="7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</row>
    <row r="77" spans="2:48" ht="15" customHeight="1">
      <c r="B77" s="236" t="s">
        <v>49</v>
      </c>
      <c r="C77" s="236"/>
      <c r="D77" s="236"/>
      <c r="E77" s="3"/>
      <c r="F77" s="269"/>
      <c r="G77" s="269"/>
      <c r="H77" s="269"/>
      <c r="I77" s="269"/>
      <c r="J77" s="269"/>
      <c r="K77" s="269"/>
      <c r="L77" s="269"/>
      <c r="M77" s="269"/>
      <c r="N77" s="7"/>
      <c r="O77" s="7"/>
      <c r="P77" s="7"/>
      <c r="Q77" s="7"/>
      <c r="R77" s="7"/>
      <c r="S77" s="7"/>
      <c r="T77" s="7"/>
      <c r="U77" s="7"/>
      <c r="V77" s="7"/>
      <c r="W77" s="7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</row>
    <row r="78" spans="2:48" ht="15" customHeight="1">
      <c r="B78" s="236" t="s">
        <v>50</v>
      </c>
      <c r="C78" s="236"/>
      <c r="D78" s="236"/>
      <c r="E78" s="3"/>
      <c r="F78" s="269"/>
      <c r="G78" s="269"/>
      <c r="H78" s="269"/>
      <c r="I78" s="269"/>
      <c r="J78" s="269"/>
      <c r="K78" s="269"/>
      <c r="L78" s="269"/>
      <c r="M78" s="269"/>
      <c r="N78" s="7"/>
      <c r="O78" s="7"/>
      <c r="P78" s="7"/>
      <c r="Q78" s="7"/>
      <c r="R78" s="7"/>
      <c r="S78" s="7"/>
      <c r="T78" s="7"/>
      <c r="U78" s="7"/>
      <c r="V78" s="7"/>
      <c r="W78" s="7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</row>
    <row r="79" spans="2:48" ht="15" customHeight="1">
      <c r="B79" s="236" t="s">
        <v>51</v>
      </c>
      <c r="C79" s="236"/>
      <c r="D79" s="236"/>
      <c r="E79" s="3"/>
      <c r="F79" s="269"/>
      <c r="G79" s="269"/>
      <c r="H79" s="269"/>
      <c r="I79" s="269"/>
      <c r="J79" s="269"/>
      <c r="K79" s="269"/>
      <c r="L79" s="269"/>
      <c r="M79" s="269"/>
      <c r="N79" s="7"/>
      <c r="O79" s="7"/>
      <c r="P79" s="7"/>
      <c r="Q79" s="7"/>
      <c r="R79" s="7"/>
      <c r="S79" s="7"/>
      <c r="T79" s="7"/>
      <c r="U79" s="7"/>
      <c r="V79" s="7"/>
      <c r="W79" s="7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</row>
    <row r="80" spans="2:48" ht="15" customHeight="1">
      <c r="B80" s="236" t="s">
        <v>52</v>
      </c>
      <c r="C80" s="236"/>
      <c r="D80" s="236"/>
      <c r="E80" s="3"/>
      <c r="F80" s="269"/>
      <c r="G80" s="269"/>
      <c r="H80" s="269"/>
      <c r="I80" s="269"/>
      <c r="J80" s="269"/>
      <c r="K80" s="269"/>
      <c r="L80" s="269"/>
      <c r="M80" s="269"/>
      <c r="N80" s="7"/>
      <c r="O80" s="7"/>
      <c r="P80" s="7"/>
      <c r="Q80" s="7"/>
      <c r="R80" s="7"/>
      <c r="S80" s="7"/>
      <c r="T80" s="7"/>
      <c r="U80" s="7"/>
      <c r="V80" s="7"/>
      <c r="W80" s="7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</row>
    <row r="81" spans="2:48" ht="15" customHeight="1">
      <c r="B81" s="236" t="s">
        <v>53</v>
      </c>
      <c r="C81" s="236"/>
      <c r="D81" s="236"/>
      <c r="E81" s="3"/>
      <c r="F81" s="269"/>
      <c r="G81" s="269"/>
      <c r="H81" s="269"/>
      <c r="I81" s="269"/>
      <c r="J81" s="269"/>
      <c r="K81" s="269"/>
      <c r="L81" s="269"/>
      <c r="M81" s="269"/>
      <c r="N81" s="7"/>
      <c r="O81" s="7"/>
      <c r="P81" s="7"/>
      <c r="Q81" s="7"/>
      <c r="R81" s="7"/>
      <c r="S81" s="7"/>
      <c r="T81" s="7"/>
      <c r="U81" s="7"/>
      <c r="V81" s="7"/>
      <c r="W81" s="7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</row>
    <row r="82" spans="2:48" ht="15" customHeight="1">
      <c r="B82" s="236" t="s">
        <v>54</v>
      </c>
      <c r="C82" s="236"/>
      <c r="D82" s="236"/>
      <c r="E82" s="3"/>
      <c r="F82" s="269"/>
      <c r="G82" s="269"/>
      <c r="H82" s="269"/>
      <c r="I82" s="269"/>
      <c r="J82" s="269"/>
      <c r="K82" s="269"/>
      <c r="L82" s="269"/>
      <c r="M82" s="269"/>
      <c r="N82" s="7"/>
      <c r="O82" s="7"/>
      <c r="P82" s="7"/>
      <c r="Q82" s="7"/>
      <c r="R82" s="7"/>
      <c r="S82" s="7"/>
      <c r="T82" s="7"/>
      <c r="U82" s="7"/>
      <c r="V82" s="7"/>
      <c r="W82" s="7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</row>
    <row r="83" spans="2:48" ht="15" customHeight="1">
      <c r="B83" s="236" t="s">
        <v>55</v>
      </c>
      <c r="C83" s="236"/>
      <c r="D83" s="236"/>
      <c r="E83" s="3"/>
      <c r="F83" s="269"/>
      <c r="G83" s="269"/>
      <c r="H83" s="269"/>
      <c r="I83" s="269"/>
      <c r="J83" s="269"/>
      <c r="K83" s="269"/>
      <c r="L83" s="269"/>
      <c r="M83" s="269"/>
      <c r="N83" s="7"/>
      <c r="O83" s="7"/>
      <c r="P83" s="7"/>
      <c r="Q83" s="7"/>
      <c r="R83" s="7"/>
      <c r="S83" s="7"/>
      <c r="T83" s="7"/>
      <c r="U83" s="7"/>
      <c r="V83" s="7"/>
      <c r="W83" s="7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</row>
    <row r="84" spans="2:48" ht="15" customHeight="1">
      <c r="B84" s="236" t="s">
        <v>56</v>
      </c>
      <c r="C84" s="236"/>
      <c r="D84" s="236"/>
      <c r="E84" s="3"/>
      <c r="F84" s="269"/>
      <c r="G84" s="269"/>
      <c r="H84" s="269"/>
      <c r="I84" s="269"/>
      <c r="J84" s="269"/>
      <c r="K84" s="269"/>
      <c r="L84" s="269"/>
      <c r="M84" s="269"/>
      <c r="N84" s="7"/>
      <c r="O84" s="7"/>
      <c r="P84" s="7"/>
      <c r="Q84" s="7"/>
      <c r="R84" s="7"/>
      <c r="S84" s="7"/>
      <c r="T84" s="7"/>
      <c r="U84" s="7"/>
      <c r="V84" s="7"/>
      <c r="W84" s="7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</row>
    <row r="85" spans="2:48" ht="15" customHeight="1">
      <c r="B85" s="236" t="s">
        <v>45</v>
      </c>
      <c r="C85" s="236"/>
      <c r="D85" s="236"/>
      <c r="E85" s="3"/>
      <c r="F85" s="269"/>
      <c r="G85" s="269"/>
      <c r="H85" s="269"/>
      <c r="I85" s="269"/>
      <c r="J85" s="269"/>
      <c r="K85" s="269"/>
      <c r="L85" s="269"/>
      <c r="M85" s="269"/>
      <c r="N85" s="7"/>
      <c r="O85" s="7"/>
      <c r="P85" s="7"/>
      <c r="Q85" s="7"/>
      <c r="R85" s="7"/>
      <c r="S85" s="7"/>
      <c r="T85" s="7"/>
      <c r="U85" s="7"/>
      <c r="V85" s="7"/>
      <c r="W85" s="7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</row>
    <row r="86" spans="2:48">
      <c r="B86" s="234" t="s">
        <v>64</v>
      </c>
      <c r="C86" s="234"/>
      <c r="D86" s="234"/>
      <c r="E86" s="93">
        <f>SUM(E76:E85)</f>
        <v>0</v>
      </c>
      <c r="F86" s="63"/>
      <c r="G86" s="63"/>
      <c r="H86" s="64"/>
      <c r="I86" s="64"/>
      <c r="J86" s="65"/>
      <c r="K86" s="64"/>
      <c r="L86" s="64"/>
      <c r="M86" s="64"/>
      <c r="N86" s="64"/>
      <c r="O86" s="64"/>
      <c r="P86" s="64"/>
      <c r="Q86" s="64"/>
      <c r="R86" s="64"/>
      <c r="S86" s="64"/>
      <c r="T86" s="68"/>
      <c r="U86" s="64"/>
      <c r="V86" s="64"/>
      <c r="W86" s="68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</row>
    <row r="87" spans="2:48">
      <c r="B87" s="93"/>
      <c r="C87" s="93"/>
      <c r="D87" s="93"/>
      <c r="E87" s="93"/>
      <c r="F87" s="63"/>
      <c r="G87" s="63"/>
      <c r="H87" s="64"/>
      <c r="I87" s="64"/>
      <c r="J87" s="65"/>
      <c r="K87" s="64"/>
      <c r="L87" s="64"/>
      <c r="M87" s="64"/>
      <c r="N87" s="64"/>
      <c r="O87" s="64"/>
      <c r="P87" s="64"/>
      <c r="Q87" s="64"/>
      <c r="R87" s="64"/>
      <c r="S87" s="64"/>
      <c r="T87" s="68"/>
      <c r="U87" s="64"/>
      <c r="V87" s="64"/>
      <c r="W87" s="68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</row>
    <row r="88" spans="2:48">
      <c r="B88" s="231" t="s">
        <v>66</v>
      </c>
      <c r="C88" s="231"/>
      <c r="D88" s="231"/>
      <c r="E88" s="123">
        <f>+E86+E74+E66+E62+E54</f>
        <v>0</v>
      </c>
      <c r="F88" s="63"/>
      <c r="G88" s="63"/>
      <c r="H88" s="64"/>
      <c r="I88" s="64"/>
      <c r="J88" s="65"/>
      <c r="K88" s="64"/>
      <c r="L88" s="64"/>
      <c r="M88" s="64"/>
      <c r="N88" s="64"/>
      <c r="O88" s="64"/>
      <c r="P88" s="64"/>
      <c r="Q88" s="64"/>
      <c r="R88" s="64"/>
      <c r="S88" s="64"/>
      <c r="T88" s="68"/>
      <c r="U88" s="64"/>
      <c r="V88" s="64"/>
      <c r="W88" s="68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</row>
    <row r="89" spans="2:48">
      <c r="B89" s="93"/>
      <c r="C89" s="93"/>
      <c r="D89" s="93"/>
      <c r="E89" s="93"/>
      <c r="F89" s="63"/>
      <c r="G89" s="63"/>
      <c r="H89" s="64"/>
      <c r="I89" s="64"/>
      <c r="J89" s="65"/>
      <c r="K89" s="64"/>
      <c r="L89" s="64"/>
      <c r="M89" s="64"/>
      <c r="N89" s="64"/>
      <c r="O89" s="64"/>
      <c r="P89" s="64"/>
      <c r="Q89" s="64"/>
      <c r="R89" s="64"/>
      <c r="S89" s="64"/>
      <c r="T89" s="68"/>
      <c r="U89" s="64"/>
      <c r="V89" s="64"/>
      <c r="W89" s="68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</row>
    <row r="90" spans="2:48">
      <c r="B90" s="93" t="s">
        <v>68</v>
      </c>
      <c r="C90" s="91" t="s">
        <v>70</v>
      </c>
      <c r="D90" s="91" t="s">
        <v>74</v>
      </c>
      <c r="E90" s="93"/>
      <c r="F90" s="63"/>
      <c r="G90" s="63"/>
      <c r="H90" s="64"/>
      <c r="I90" s="64"/>
      <c r="J90" s="65"/>
      <c r="K90" s="64"/>
      <c r="L90" s="64"/>
      <c r="M90" s="64"/>
      <c r="N90" s="64"/>
      <c r="O90" s="64"/>
      <c r="P90" s="64"/>
      <c r="Q90" s="64"/>
      <c r="R90" s="64"/>
      <c r="S90" s="64"/>
      <c r="T90" s="68"/>
      <c r="U90" s="64"/>
      <c r="V90" s="64"/>
      <c r="W90" s="68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</row>
    <row r="91" spans="2:48">
      <c r="B91" s="3" t="s">
        <v>69</v>
      </c>
      <c r="C91" s="5">
        <v>0</v>
      </c>
      <c r="D91" s="132">
        <f>+C54</f>
        <v>0</v>
      </c>
      <c r="E91" s="135">
        <f>+C91*D91</f>
        <v>0</v>
      </c>
      <c r="F91" s="8"/>
      <c r="G91" s="63"/>
      <c r="H91" s="64"/>
      <c r="I91" s="64"/>
      <c r="J91" s="65"/>
      <c r="K91" s="64"/>
      <c r="L91" s="64"/>
      <c r="M91" s="64"/>
      <c r="N91" s="64"/>
      <c r="O91" s="64"/>
      <c r="P91" s="64"/>
      <c r="Q91" s="64"/>
      <c r="R91" s="64"/>
      <c r="S91" s="64"/>
      <c r="T91" s="68"/>
      <c r="U91" s="64"/>
      <c r="V91" s="64"/>
      <c r="W91" s="68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</row>
    <row r="92" spans="2:48">
      <c r="B92" s="94" t="s">
        <v>73</v>
      </c>
      <c r="C92" s="91"/>
      <c r="D92" s="91"/>
      <c r="E92" s="93"/>
      <c r="F92" s="63"/>
      <c r="G92" s="63"/>
      <c r="H92" s="64"/>
      <c r="I92" s="64"/>
      <c r="J92" s="65"/>
      <c r="K92" s="64"/>
      <c r="L92" s="64"/>
      <c r="M92" s="64"/>
      <c r="N92" s="64"/>
      <c r="O92" s="64"/>
      <c r="P92" s="64"/>
      <c r="Q92" s="64"/>
      <c r="R92" s="64"/>
      <c r="S92" s="64"/>
      <c r="T92" s="68"/>
      <c r="U92" s="64"/>
      <c r="V92" s="64"/>
      <c r="W92" s="68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</row>
    <row r="93" spans="2:48">
      <c r="B93" s="243" t="s">
        <v>57</v>
      </c>
      <c r="C93" s="243"/>
      <c r="D93" s="243"/>
      <c r="E93" s="243"/>
      <c r="F93" s="63"/>
      <c r="G93" s="63"/>
      <c r="H93" s="64"/>
      <c r="I93" s="64"/>
      <c r="J93" s="65"/>
      <c r="K93" s="64"/>
      <c r="L93" s="64"/>
      <c r="M93" s="64"/>
      <c r="N93" s="64"/>
      <c r="O93" s="64"/>
      <c r="P93" s="64"/>
      <c r="Q93" s="64"/>
      <c r="R93" s="64"/>
      <c r="S93" s="64"/>
      <c r="T93" s="68"/>
      <c r="U93" s="64"/>
      <c r="V93" s="64"/>
      <c r="W93" s="68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</row>
    <row r="94" spans="2:48">
      <c r="B94" s="93"/>
      <c r="C94" s="93"/>
      <c r="D94" s="93"/>
      <c r="E94" s="93"/>
      <c r="F94" s="63"/>
      <c r="G94" s="63"/>
      <c r="H94" s="64"/>
      <c r="I94" s="64"/>
      <c r="J94" s="65"/>
      <c r="K94" s="64"/>
      <c r="L94" s="64"/>
      <c r="M94" s="64"/>
      <c r="N94" s="64"/>
      <c r="O94" s="64"/>
      <c r="P94" s="64"/>
      <c r="Q94" s="64"/>
      <c r="R94" s="64"/>
      <c r="S94" s="64"/>
      <c r="T94" s="68"/>
      <c r="U94" s="64"/>
      <c r="V94" s="64"/>
      <c r="W94" s="68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</row>
    <row r="95" spans="2:48">
      <c r="B95" s="231" t="s">
        <v>71</v>
      </c>
      <c r="C95" s="231"/>
      <c r="D95" s="231"/>
      <c r="E95" s="133">
        <f>+E91+E92</f>
        <v>0</v>
      </c>
      <c r="F95" s="63"/>
      <c r="G95" s="63"/>
      <c r="H95" s="64"/>
      <c r="I95" s="64"/>
      <c r="J95" s="65"/>
      <c r="K95" s="64"/>
      <c r="L95" s="64"/>
      <c r="M95" s="64"/>
      <c r="N95" s="64"/>
      <c r="O95" s="64"/>
      <c r="P95" s="64"/>
      <c r="Q95" s="64"/>
      <c r="R95" s="64"/>
      <c r="S95" s="64"/>
      <c r="T95" s="68"/>
      <c r="U95" s="64"/>
      <c r="V95" s="64"/>
      <c r="W95" s="68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</row>
    <row r="96" spans="2:48">
      <c r="B96" s="93"/>
      <c r="C96" s="93"/>
      <c r="D96" s="93"/>
      <c r="E96" s="125"/>
      <c r="F96" s="63"/>
      <c r="G96" s="63"/>
      <c r="H96" s="64"/>
      <c r="I96" s="64"/>
      <c r="J96" s="65"/>
      <c r="K96" s="64"/>
      <c r="L96" s="64"/>
      <c r="M96" s="64"/>
      <c r="N96" s="64"/>
      <c r="O96" s="64"/>
      <c r="P96" s="64"/>
      <c r="Q96" s="64"/>
      <c r="R96" s="64"/>
      <c r="S96" s="64"/>
      <c r="T96" s="68"/>
      <c r="U96" s="64"/>
      <c r="V96" s="64"/>
      <c r="W96" s="68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</row>
    <row r="97" spans="2:48">
      <c r="B97" s="231" t="s">
        <v>72</v>
      </c>
      <c r="C97" s="231"/>
      <c r="D97" s="231"/>
      <c r="E97" s="123">
        <f>+E95+E88</f>
        <v>0</v>
      </c>
      <c r="F97" s="63"/>
      <c r="G97" s="63"/>
      <c r="H97" s="64"/>
      <c r="I97" s="64"/>
      <c r="J97" s="65"/>
      <c r="K97" s="64"/>
      <c r="L97" s="64"/>
      <c r="M97" s="64"/>
      <c r="N97" s="64"/>
      <c r="O97" s="64"/>
      <c r="P97" s="64"/>
      <c r="Q97" s="64"/>
      <c r="R97" s="64"/>
      <c r="S97" s="64"/>
      <c r="T97" s="68"/>
      <c r="U97" s="64"/>
      <c r="V97" s="64"/>
      <c r="W97" s="68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</row>
    <row r="98" spans="2:48">
      <c r="F98" s="63"/>
      <c r="G98" s="63"/>
      <c r="H98" s="64"/>
      <c r="I98" s="64"/>
      <c r="J98" s="65"/>
      <c r="K98" s="64"/>
      <c r="L98" s="64"/>
      <c r="M98" s="64"/>
      <c r="N98" s="64"/>
      <c r="O98" s="64"/>
      <c r="P98" s="64"/>
      <c r="Q98" s="64"/>
      <c r="R98" s="64"/>
      <c r="S98" s="64"/>
      <c r="T98" s="68"/>
      <c r="U98" s="64"/>
      <c r="V98" s="64"/>
      <c r="W98" s="68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</row>
    <row r="99" spans="2:48">
      <c r="F99" s="63"/>
      <c r="G99" s="63"/>
      <c r="H99" s="64"/>
      <c r="I99" s="64"/>
      <c r="J99" s="65"/>
      <c r="K99" s="64"/>
      <c r="L99" s="64"/>
      <c r="M99" s="64"/>
      <c r="N99" s="64"/>
      <c r="O99" s="64"/>
      <c r="P99" s="64"/>
      <c r="Q99" s="64"/>
      <c r="R99" s="64"/>
      <c r="S99" s="64"/>
      <c r="T99" s="68"/>
      <c r="U99" s="64"/>
      <c r="V99" s="64"/>
      <c r="W99" s="68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</row>
    <row r="100" spans="2:48">
      <c r="F100" s="63"/>
      <c r="G100" s="63"/>
      <c r="H100" s="64"/>
      <c r="I100" s="64"/>
      <c r="J100" s="65"/>
      <c r="K100" s="64"/>
      <c r="L100" s="64"/>
      <c r="M100" s="64"/>
      <c r="N100" s="64"/>
      <c r="O100" s="64"/>
      <c r="P100" s="64"/>
      <c r="Q100" s="64"/>
      <c r="R100" s="64"/>
      <c r="S100" s="64"/>
      <c r="T100" s="68"/>
      <c r="U100" s="64"/>
      <c r="V100" s="64"/>
      <c r="W100" s="68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</row>
    <row r="101" spans="2:48">
      <c r="F101" s="63"/>
      <c r="G101" s="63"/>
      <c r="H101" s="64"/>
      <c r="I101" s="64"/>
      <c r="J101" s="65"/>
      <c r="K101" s="64"/>
      <c r="L101" s="64"/>
      <c r="M101" s="64"/>
      <c r="N101" s="64"/>
      <c r="O101" s="64"/>
      <c r="P101" s="64"/>
      <c r="Q101" s="64"/>
      <c r="R101" s="64"/>
      <c r="S101" s="64"/>
      <c r="T101" s="68"/>
      <c r="U101" s="64"/>
      <c r="V101" s="64"/>
      <c r="W101" s="68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</row>
    <row r="102" spans="2:48">
      <c r="F102" s="63"/>
      <c r="G102" s="63"/>
      <c r="H102" s="64"/>
      <c r="I102" s="64"/>
      <c r="J102" s="65"/>
      <c r="K102" s="64"/>
      <c r="L102" s="64"/>
      <c r="M102" s="64"/>
      <c r="N102" s="64"/>
      <c r="O102" s="64"/>
      <c r="P102" s="64"/>
      <c r="Q102" s="64"/>
      <c r="R102" s="64"/>
      <c r="S102" s="64"/>
      <c r="T102" s="68"/>
      <c r="U102" s="64"/>
      <c r="V102" s="64"/>
      <c r="W102" s="68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</row>
    <row r="103" spans="2:48">
      <c r="F103" s="63"/>
      <c r="G103" s="63"/>
      <c r="H103" s="64"/>
      <c r="I103" s="64"/>
      <c r="J103" s="65"/>
      <c r="K103" s="64"/>
      <c r="L103" s="64"/>
      <c r="M103" s="64"/>
      <c r="N103" s="64"/>
      <c r="O103" s="64"/>
      <c r="P103" s="64"/>
      <c r="Q103" s="64"/>
      <c r="R103" s="64"/>
      <c r="S103" s="64"/>
      <c r="T103" s="68"/>
      <c r="U103" s="64"/>
      <c r="V103" s="64"/>
      <c r="W103" s="68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</row>
    <row r="104" spans="2:48">
      <c r="F104" s="63"/>
      <c r="G104" s="63"/>
      <c r="H104" s="64"/>
      <c r="I104" s="64"/>
      <c r="J104" s="65"/>
      <c r="K104" s="64"/>
      <c r="L104" s="64"/>
      <c r="M104" s="64"/>
      <c r="N104" s="64"/>
      <c r="O104" s="64"/>
      <c r="P104" s="64"/>
      <c r="Q104" s="64"/>
      <c r="R104" s="64"/>
      <c r="S104" s="64"/>
      <c r="T104" s="68"/>
      <c r="U104" s="64"/>
      <c r="V104" s="64"/>
      <c r="W104" s="68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</row>
    <row r="105" spans="2:48">
      <c r="F105" s="63"/>
      <c r="G105" s="63"/>
      <c r="H105" s="64"/>
      <c r="I105" s="64"/>
      <c r="J105" s="65"/>
      <c r="K105" s="64"/>
      <c r="L105" s="64"/>
      <c r="M105" s="64"/>
      <c r="N105" s="64"/>
      <c r="O105" s="64"/>
      <c r="P105" s="64"/>
      <c r="Q105" s="64"/>
      <c r="R105" s="64"/>
      <c r="S105" s="64"/>
      <c r="T105" s="68"/>
      <c r="U105" s="64"/>
      <c r="V105" s="64"/>
      <c r="W105" s="68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</row>
    <row r="106" spans="2:48">
      <c r="F106" s="63"/>
      <c r="G106" s="63"/>
      <c r="H106" s="64"/>
      <c r="I106" s="64"/>
      <c r="J106" s="65"/>
      <c r="K106" s="64"/>
      <c r="L106" s="64"/>
      <c r="M106" s="64"/>
      <c r="N106" s="64"/>
      <c r="O106" s="64"/>
      <c r="P106" s="64"/>
      <c r="Q106" s="64"/>
      <c r="R106" s="64"/>
      <c r="S106" s="64"/>
      <c r="T106" s="68"/>
      <c r="U106" s="64"/>
      <c r="V106" s="64"/>
      <c r="W106" s="68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</row>
    <row r="107" spans="2:48">
      <c r="F107" s="63"/>
      <c r="G107" s="63"/>
      <c r="H107" s="64"/>
      <c r="I107" s="64"/>
      <c r="J107" s="65"/>
      <c r="K107" s="64"/>
      <c r="L107" s="64"/>
      <c r="M107" s="64"/>
      <c r="N107" s="64"/>
      <c r="O107" s="64"/>
      <c r="P107" s="64"/>
      <c r="Q107" s="64"/>
      <c r="R107" s="64"/>
      <c r="S107" s="64"/>
      <c r="T107" s="68"/>
      <c r="U107" s="64"/>
      <c r="V107" s="64"/>
      <c r="W107" s="68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</row>
    <row r="108" spans="2:48">
      <c r="F108" s="63"/>
      <c r="G108" s="63"/>
      <c r="H108" s="64"/>
      <c r="I108" s="64"/>
      <c r="J108" s="65"/>
      <c r="K108" s="64"/>
      <c r="L108" s="64"/>
      <c r="M108" s="64"/>
      <c r="N108" s="64"/>
      <c r="O108" s="64"/>
      <c r="P108" s="64"/>
      <c r="Q108" s="64"/>
      <c r="R108" s="64"/>
      <c r="S108" s="64"/>
      <c r="T108" s="68"/>
      <c r="U108" s="64"/>
      <c r="V108" s="64"/>
      <c r="W108" s="68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</row>
    <row r="109" spans="2:48">
      <c r="F109" s="63"/>
      <c r="G109" s="63"/>
      <c r="H109" s="64"/>
      <c r="I109" s="64"/>
      <c r="J109" s="65"/>
      <c r="K109" s="64"/>
      <c r="L109" s="64"/>
      <c r="M109" s="64"/>
      <c r="N109" s="64"/>
      <c r="O109" s="64"/>
      <c r="P109" s="64"/>
      <c r="Q109" s="64"/>
      <c r="R109" s="64"/>
      <c r="S109" s="64"/>
      <c r="T109" s="68"/>
      <c r="U109" s="64"/>
      <c r="V109" s="64"/>
      <c r="W109" s="68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</row>
    <row r="110" spans="2:48">
      <c r="F110" s="63"/>
      <c r="G110" s="63"/>
      <c r="H110" s="64"/>
      <c r="I110" s="64"/>
      <c r="J110" s="65"/>
      <c r="K110" s="64"/>
      <c r="L110" s="64"/>
      <c r="M110" s="64"/>
      <c r="N110" s="64"/>
      <c r="O110" s="64"/>
      <c r="P110" s="64"/>
      <c r="Q110" s="64"/>
      <c r="R110" s="64"/>
      <c r="S110" s="64"/>
      <c r="T110" s="68"/>
      <c r="U110" s="64"/>
      <c r="V110" s="64"/>
      <c r="W110" s="68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</row>
    <row r="111" spans="2:48">
      <c r="F111" s="63"/>
      <c r="G111" s="63"/>
      <c r="H111" s="64"/>
      <c r="I111" s="64"/>
      <c r="J111" s="65"/>
      <c r="K111" s="64"/>
      <c r="L111" s="64"/>
      <c r="M111" s="64"/>
      <c r="N111" s="64"/>
      <c r="O111" s="64"/>
      <c r="P111" s="64"/>
      <c r="Q111" s="64"/>
      <c r="R111" s="64"/>
      <c r="S111" s="64"/>
      <c r="T111" s="68"/>
      <c r="U111" s="64"/>
      <c r="V111" s="64"/>
      <c r="W111" s="68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</row>
    <row r="112" spans="2:48">
      <c r="F112" s="63"/>
      <c r="G112" s="63"/>
      <c r="H112" s="64"/>
      <c r="I112" s="64"/>
      <c r="J112" s="65"/>
      <c r="K112" s="64"/>
      <c r="L112" s="64"/>
      <c r="M112" s="64"/>
      <c r="N112" s="64"/>
      <c r="O112" s="64"/>
      <c r="P112" s="64"/>
      <c r="Q112" s="64"/>
      <c r="R112" s="64"/>
      <c r="S112" s="64"/>
      <c r="T112" s="68"/>
      <c r="U112" s="64"/>
      <c r="V112" s="64"/>
      <c r="W112" s="68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</row>
    <row r="113" spans="6:48">
      <c r="F113" s="63"/>
      <c r="G113" s="63"/>
      <c r="H113" s="64"/>
      <c r="I113" s="64"/>
      <c r="J113" s="65"/>
      <c r="K113" s="64"/>
      <c r="L113" s="64"/>
      <c r="M113" s="64"/>
      <c r="N113" s="64"/>
      <c r="O113" s="64"/>
      <c r="P113" s="64"/>
      <c r="Q113" s="64"/>
      <c r="R113" s="64"/>
      <c r="S113" s="64"/>
      <c r="T113" s="68"/>
      <c r="U113" s="64"/>
      <c r="V113" s="64"/>
      <c r="W113" s="68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</row>
    <row r="114" spans="6:48">
      <c r="F114" s="63"/>
      <c r="G114" s="63"/>
      <c r="H114" s="64"/>
      <c r="I114" s="64"/>
      <c r="J114" s="65"/>
      <c r="K114" s="64"/>
      <c r="L114" s="64"/>
      <c r="M114" s="64"/>
      <c r="N114" s="64"/>
      <c r="O114" s="64"/>
      <c r="P114" s="64"/>
      <c r="Q114" s="64"/>
      <c r="R114" s="64"/>
      <c r="S114" s="64"/>
      <c r="T114" s="68"/>
      <c r="U114" s="64"/>
      <c r="V114" s="64"/>
      <c r="W114" s="68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</row>
    <row r="115" spans="6:48">
      <c r="F115" s="63"/>
      <c r="G115" s="63"/>
      <c r="H115" s="64"/>
      <c r="I115" s="64"/>
      <c r="J115" s="65"/>
      <c r="K115" s="64"/>
      <c r="L115" s="64"/>
      <c r="M115" s="64"/>
      <c r="N115" s="64"/>
      <c r="O115" s="64"/>
      <c r="P115" s="64"/>
      <c r="Q115" s="64"/>
      <c r="R115" s="64"/>
      <c r="S115" s="64"/>
      <c r="T115" s="68"/>
      <c r="U115" s="64"/>
      <c r="V115" s="64"/>
      <c r="W115" s="68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</row>
    <row r="116" spans="6:48">
      <c r="F116" s="63"/>
      <c r="G116" s="63"/>
      <c r="H116" s="64"/>
      <c r="I116" s="64"/>
      <c r="J116" s="65"/>
      <c r="K116" s="64"/>
      <c r="L116" s="64"/>
      <c r="M116" s="64"/>
      <c r="N116" s="64"/>
      <c r="O116" s="64"/>
      <c r="P116" s="64"/>
      <c r="Q116" s="64"/>
      <c r="R116" s="64"/>
      <c r="S116" s="64"/>
      <c r="T116" s="68"/>
      <c r="U116" s="64"/>
      <c r="V116" s="64"/>
      <c r="W116" s="68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</row>
    <row r="117" spans="6:48">
      <c r="F117" s="63"/>
      <c r="G117" s="63"/>
      <c r="H117" s="64"/>
      <c r="I117" s="64"/>
      <c r="J117" s="65"/>
      <c r="K117" s="64"/>
      <c r="L117" s="64"/>
      <c r="M117" s="64"/>
      <c r="N117" s="64"/>
      <c r="O117" s="64"/>
      <c r="P117" s="64"/>
      <c r="Q117" s="64"/>
      <c r="R117" s="64"/>
      <c r="S117" s="64"/>
      <c r="T117" s="68"/>
      <c r="U117" s="64"/>
      <c r="V117" s="64"/>
      <c r="W117" s="68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</row>
    <row r="118" spans="6:48">
      <c r="F118" s="63"/>
      <c r="G118" s="63"/>
      <c r="H118" s="64"/>
      <c r="I118" s="64"/>
      <c r="J118" s="65"/>
      <c r="K118" s="64"/>
      <c r="L118" s="64"/>
      <c r="M118" s="64"/>
      <c r="N118" s="64"/>
      <c r="O118" s="64"/>
      <c r="P118" s="64"/>
      <c r="Q118" s="64"/>
      <c r="R118" s="64"/>
      <c r="S118" s="64"/>
      <c r="T118" s="68"/>
      <c r="U118" s="64"/>
      <c r="V118" s="64"/>
      <c r="W118" s="68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</row>
    <row r="119" spans="6:48">
      <c r="F119" s="63"/>
      <c r="G119" s="63"/>
      <c r="H119" s="64"/>
      <c r="I119" s="64"/>
      <c r="J119" s="65"/>
      <c r="K119" s="64"/>
      <c r="L119" s="64"/>
      <c r="M119" s="64"/>
      <c r="N119" s="64"/>
      <c r="O119" s="64"/>
      <c r="P119" s="64"/>
      <c r="Q119" s="64"/>
      <c r="R119" s="64"/>
      <c r="S119" s="64"/>
      <c r="T119" s="68"/>
      <c r="U119" s="64"/>
      <c r="V119" s="64"/>
      <c r="W119" s="68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</row>
    <row r="120" spans="6:48">
      <c r="F120" s="63"/>
      <c r="G120" s="63"/>
      <c r="H120" s="64"/>
      <c r="I120" s="64"/>
      <c r="J120" s="65"/>
      <c r="K120" s="64"/>
      <c r="L120" s="64"/>
      <c r="M120" s="64"/>
      <c r="N120" s="64"/>
      <c r="O120" s="64"/>
      <c r="P120" s="64"/>
      <c r="Q120" s="64"/>
      <c r="R120" s="64"/>
      <c r="S120" s="64"/>
      <c r="T120" s="68"/>
      <c r="U120" s="64"/>
      <c r="V120" s="64"/>
      <c r="W120" s="68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</row>
    <row r="121" spans="6:48">
      <c r="F121" s="63"/>
      <c r="G121" s="63"/>
      <c r="H121" s="64"/>
      <c r="I121" s="64"/>
      <c r="J121" s="65"/>
      <c r="K121" s="64"/>
      <c r="L121" s="64"/>
      <c r="M121" s="64"/>
      <c r="N121" s="64"/>
      <c r="O121" s="64"/>
      <c r="P121" s="64"/>
      <c r="Q121" s="64"/>
      <c r="R121" s="64"/>
      <c r="S121" s="64"/>
      <c r="T121" s="68"/>
      <c r="U121" s="64"/>
      <c r="V121" s="64"/>
      <c r="W121" s="68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</row>
    <row r="122" spans="6:48">
      <c r="F122" s="63"/>
      <c r="G122" s="63"/>
      <c r="H122" s="64"/>
      <c r="I122" s="64"/>
      <c r="J122" s="65"/>
      <c r="K122" s="64"/>
      <c r="L122" s="64"/>
      <c r="M122" s="64"/>
      <c r="N122" s="64"/>
      <c r="O122" s="64"/>
      <c r="P122" s="64"/>
      <c r="Q122" s="64"/>
      <c r="R122" s="64"/>
      <c r="S122" s="64"/>
      <c r="T122" s="68"/>
      <c r="U122" s="64"/>
      <c r="V122" s="64"/>
      <c r="W122" s="68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</row>
    <row r="123" spans="6:48">
      <c r="F123" s="63"/>
      <c r="G123" s="63"/>
      <c r="H123" s="64"/>
      <c r="I123" s="64"/>
      <c r="J123" s="65"/>
      <c r="K123" s="64"/>
      <c r="L123" s="64"/>
      <c r="M123" s="64"/>
      <c r="N123" s="64"/>
      <c r="O123" s="64"/>
      <c r="P123" s="64"/>
      <c r="Q123" s="64"/>
      <c r="R123" s="64"/>
      <c r="S123" s="64"/>
      <c r="T123" s="68"/>
      <c r="U123" s="64"/>
      <c r="V123" s="64"/>
      <c r="W123" s="68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</row>
    <row r="124" spans="6:48">
      <c r="F124" s="63"/>
      <c r="G124" s="63"/>
      <c r="H124" s="64"/>
      <c r="I124" s="64"/>
      <c r="J124" s="65"/>
      <c r="K124" s="64"/>
      <c r="L124" s="64"/>
      <c r="M124" s="64"/>
      <c r="N124" s="64"/>
      <c r="O124" s="64"/>
      <c r="P124" s="64"/>
      <c r="Q124" s="64"/>
      <c r="R124" s="64"/>
      <c r="S124" s="64"/>
      <c r="T124" s="68"/>
      <c r="U124" s="64"/>
      <c r="V124" s="64"/>
      <c r="W124" s="68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</row>
    <row r="125" spans="6:48">
      <c r="F125" s="63"/>
      <c r="G125" s="63"/>
      <c r="H125" s="64"/>
      <c r="I125" s="64"/>
      <c r="J125" s="65"/>
      <c r="K125" s="64"/>
      <c r="L125" s="64"/>
      <c r="M125" s="64"/>
      <c r="N125" s="64"/>
      <c r="O125" s="64"/>
      <c r="P125" s="64"/>
      <c r="Q125" s="64"/>
      <c r="R125" s="64"/>
      <c r="S125" s="64"/>
      <c r="T125" s="68"/>
      <c r="U125" s="64"/>
      <c r="V125" s="64"/>
      <c r="W125" s="68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</row>
    <row r="126" spans="6:48">
      <c r="F126" s="63"/>
      <c r="G126" s="63"/>
      <c r="H126" s="64"/>
      <c r="I126" s="64"/>
      <c r="J126" s="65"/>
      <c r="K126" s="64"/>
      <c r="L126" s="64"/>
      <c r="M126" s="64"/>
      <c r="N126" s="64"/>
      <c r="O126" s="64"/>
      <c r="P126" s="64"/>
      <c r="Q126" s="64"/>
      <c r="R126" s="64"/>
      <c r="S126" s="64"/>
      <c r="T126" s="68"/>
      <c r="U126" s="64"/>
      <c r="V126" s="64"/>
      <c r="W126" s="68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</row>
    <row r="127" spans="6:48">
      <c r="F127" s="63"/>
      <c r="G127" s="63"/>
      <c r="H127" s="64"/>
      <c r="I127" s="64"/>
      <c r="J127" s="65"/>
      <c r="K127" s="64"/>
      <c r="L127" s="64"/>
      <c r="M127" s="64"/>
      <c r="N127" s="64"/>
      <c r="O127" s="64"/>
      <c r="P127" s="64"/>
      <c r="Q127" s="64"/>
      <c r="R127" s="64"/>
      <c r="S127" s="64"/>
      <c r="T127" s="68"/>
      <c r="U127" s="64"/>
      <c r="V127" s="64"/>
      <c r="W127" s="68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</row>
    <row r="128" spans="6:48">
      <c r="F128" s="63"/>
      <c r="G128" s="63"/>
      <c r="H128" s="64"/>
      <c r="I128" s="64"/>
      <c r="J128" s="65"/>
      <c r="K128" s="64"/>
      <c r="L128" s="64"/>
      <c r="M128" s="64"/>
      <c r="N128" s="64"/>
      <c r="O128" s="64"/>
      <c r="P128" s="64"/>
      <c r="Q128" s="64"/>
      <c r="R128" s="64"/>
      <c r="S128" s="64"/>
      <c r="T128" s="68"/>
      <c r="U128" s="64"/>
      <c r="V128" s="64"/>
      <c r="W128" s="68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</row>
    <row r="129" spans="6:48">
      <c r="F129" s="63"/>
      <c r="G129" s="63"/>
      <c r="H129" s="64"/>
      <c r="I129" s="64"/>
      <c r="J129" s="65"/>
      <c r="K129" s="64"/>
      <c r="L129" s="64"/>
      <c r="M129" s="64"/>
      <c r="N129" s="64"/>
      <c r="O129" s="64"/>
      <c r="P129" s="64"/>
      <c r="Q129" s="64"/>
      <c r="R129" s="64"/>
      <c r="S129" s="64"/>
      <c r="T129" s="68"/>
      <c r="U129" s="64"/>
      <c r="V129" s="64"/>
      <c r="W129" s="68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</row>
    <row r="130" spans="6:48">
      <c r="F130" s="63"/>
      <c r="G130" s="63"/>
      <c r="H130" s="64"/>
      <c r="I130" s="64"/>
      <c r="J130" s="65"/>
      <c r="K130" s="64"/>
      <c r="L130" s="64"/>
      <c r="M130" s="64"/>
      <c r="N130" s="64"/>
      <c r="O130" s="64"/>
      <c r="P130" s="64"/>
      <c r="Q130" s="64"/>
      <c r="R130" s="64"/>
      <c r="S130" s="64"/>
      <c r="T130" s="68"/>
      <c r="U130" s="64"/>
      <c r="V130" s="64"/>
      <c r="W130" s="68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</row>
    <row r="131" spans="6:48">
      <c r="F131" s="63"/>
      <c r="G131" s="63"/>
      <c r="H131" s="64"/>
      <c r="I131" s="64"/>
      <c r="J131" s="65"/>
      <c r="K131" s="64"/>
      <c r="L131" s="64"/>
      <c r="M131" s="64"/>
      <c r="N131" s="64"/>
      <c r="O131" s="64"/>
      <c r="P131" s="64"/>
      <c r="Q131" s="64"/>
      <c r="R131" s="64"/>
      <c r="S131" s="64"/>
      <c r="T131" s="68"/>
      <c r="U131" s="64"/>
      <c r="V131" s="64"/>
      <c r="W131" s="68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</row>
    <row r="132" spans="6:48">
      <c r="F132" s="63"/>
      <c r="G132" s="63"/>
      <c r="H132" s="64"/>
      <c r="I132" s="64"/>
      <c r="J132" s="65"/>
      <c r="K132" s="64"/>
      <c r="L132" s="64"/>
      <c r="M132" s="64"/>
      <c r="N132" s="64"/>
      <c r="O132" s="64"/>
      <c r="P132" s="64"/>
      <c r="Q132" s="64"/>
      <c r="R132" s="64"/>
      <c r="S132" s="64"/>
      <c r="T132" s="68"/>
      <c r="U132" s="64"/>
      <c r="V132" s="64"/>
      <c r="W132" s="68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</row>
    <row r="133" spans="6:48">
      <c r="F133" s="63"/>
      <c r="G133" s="63"/>
      <c r="H133" s="64"/>
      <c r="I133" s="64"/>
      <c r="J133" s="65"/>
      <c r="K133" s="64"/>
      <c r="L133" s="64"/>
      <c r="M133" s="64"/>
      <c r="N133" s="64"/>
      <c r="O133" s="64"/>
      <c r="P133" s="64"/>
      <c r="Q133" s="64"/>
      <c r="R133" s="64"/>
      <c r="S133" s="64"/>
      <c r="T133" s="68"/>
      <c r="U133" s="64"/>
      <c r="V133" s="64"/>
      <c r="W133" s="68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</row>
    <row r="134" spans="6:48">
      <c r="F134" s="63"/>
      <c r="G134" s="63"/>
      <c r="H134" s="64"/>
      <c r="I134" s="64"/>
      <c r="J134" s="65"/>
      <c r="K134" s="64"/>
      <c r="L134" s="64"/>
      <c r="M134" s="64"/>
      <c r="N134" s="64"/>
      <c r="O134" s="64"/>
      <c r="P134" s="64"/>
      <c r="Q134" s="64"/>
      <c r="R134" s="64"/>
      <c r="S134" s="64"/>
      <c r="T134" s="68"/>
      <c r="U134" s="64"/>
      <c r="V134" s="64"/>
      <c r="W134" s="68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</row>
    <row r="135" spans="6:48">
      <c r="F135" s="63"/>
      <c r="G135" s="63"/>
      <c r="H135" s="64"/>
      <c r="I135" s="64"/>
      <c r="J135" s="65"/>
      <c r="K135" s="64"/>
      <c r="L135" s="64"/>
      <c r="M135" s="64"/>
      <c r="N135" s="64"/>
      <c r="O135" s="64"/>
      <c r="P135" s="64"/>
      <c r="Q135" s="64"/>
      <c r="R135" s="64"/>
      <c r="S135" s="64"/>
      <c r="T135" s="68"/>
      <c r="U135" s="64"/>
      <c r="V135" s="64"/>
      <c r="W135" s="68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  <c r="AV135" s="64"/>
    </row>
    <row r="136" spans="6:48">
      <c r="F136" s="63"/>
      <c r="G136" s="63"/>
      <c r="H136" s="64"/>
      <c r="I136" s="64"/>
      <c r="J136" s="65"/>
      <c r="K136" s="64"/>
      <c r="L136" s="64"/>
      <c r="M136" s="64"/>
      <c r="N136" s="64"/>
      <c r="O136" s="64"/>
      <c r="P136" s="64"/>
      <c r="Q136" s="64"/>
      <c r="R136" s="64"/>
      <c r="S136" s="64"/>
      <c r="T136" s="68"/>
      <c r="U136" s="64"/>
      <c r="V136" s="64"/>
      <c r="W136" s="68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</row>
    <row r="137" spans="6:48">
      <c r="F137" s="63"/>
      <c r="G137" s="63"/>
      <c r="H137" s="64"/>
      <c r="I137" s="64"/>
      <c r="J137" s="65"/>
      <c r="K137" s="64"/>
      <c r="L137" s="64"/>
      <c r="M137" s="64"/>
      <c r="N137" s="64"/>
      <c r="O137" s="64"/>
      <c r="P137" s="64"/>
      <c r="Q137" s="64"/>
      <c r="R137" s="64"/>
      <c r="S137" s="64"/>
      <c r="T137" s="68"/>
      <c r="U137" s="64"/>
      <c r="V137" s="64"/>
      <c r="W137" s="68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</row>
    <row r="138" spans="6:48">
      <c r="F138" s="63"/>
      <c r="G138" s="63"/>
      <c r="H138" s="64"/>
      <c r="I138" s="64"/>
      <c r="J138" s="65"/>
      <c r="K138" s="64"/>
      <c r="L138" s="64"/>
      <c r="M138" s="64"/>
      <c r="N138" s="64"/>
      <c r="O138" s="64"/>
      <c r="P138" s="64"/>
      <c r="Q138" s="64"/>
      <c r="R138" s="64"/>
      <c r="S138" s="64"/>
      <c r="T138" s="68"/>
      <c r="U138" s="64"/>
      <c r="V138" s="64"/>
      <c r="W138" s="68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</row>
    <row r="139" spans="6:48">
      <c r="F139" s="63"/>
      <c r="G139" s="63"/>
      <c r="H139" s="64"/>
      <c r="I139" s="64"/>
      <c r="J139" s="65"/>
      <c r="K139" s="64"/>
      <c r="L139" s="64"/>
      <c r="M139" s="64"/>
      <c r="N139" s="64"/>
      <c r="O139" s="64"/>
      <c r="P139" s="64"/>
      <c r="Q139" s="64"/>
      <c r="R139" s="64"/>
      <c r="S139" s="64"/>
      <c r="T139" s="68"/>
      <c r="U139" s="64"/>
      <c r="V139" s="64"/>
      <c r="W139" s="68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</row>
    <row r="140" spans="6:48">
      <c r="F140" s="63"/>
      <c r="G140" s="63"/>
      <c r="H140" s="64"/>
      <c r="I140" s="64"/>
      <c r="J140" s="65"/>
      <c r="K140" s="64"/>
      <c r="L140" s="64"/>
      <c r="M140" s="64"/>
      <c r="N140" s="64"/>
      <c r="O140" s="64"/>
      <c r="P140" s="64"/>
      <c r="Q140" s="64"/>
      <c r="R140" s="64"/>
      <c r="S140" s="64"/>
      <c r="T140" s="68"/>
      <c r="U140" s="64"/>
      <c r="V140" s="64"/>
      <c r="W140" s="68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</row>
    <row r="141" spans="6:48">
      <c r="F141" s="63"/>
      <c r="G141" s="63"/>
      <c r="H141" s="64"/>
      <c r="I141" s="64"/>
      <c r="J141" s="65"/>
      <c r="K141" s="64"/>
      <c r="L141" s="64"/>
      <c r="M141" s="64"/>
      <c r="N141" s="64"/>
      <c r="O141" s="64"/>
      <c r="P141" s="64"/>
      <c r="Q141" s="64"/>
      <c r="R141" s="64"/>
      <c r="S141" s="64"/>
      <c r="T141" s="68"/>
      <c r="U141" s="64"/>
      <c r="V141" s="64"/>
      <c r="W141" s="68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</row>
    <row r="142" spans="6:48">
      <c r="F142" s="63"/>
      <c r="G142" s="63"/>
      <c r="H142" s="64"/>
      <c r="I142" s="64"/>
      <c r="J142" s="65"/>
      <c r="K142" s="64"/>
      <c r="L142" s="64"/>
      <c r="M142" s="64"/>
      <c r="N142" s="64"/>
      <c r="O142" s="64"/>
      <c r="P142" s="64"/>
      <c r="Q142" s="64"/>
      <c r="R142" s="64"/>
      <c r="S142" s="64"/>
      <c r="T142" s="68"/>
      <c r="U142" s="64"/>
      <c r="V142" s="64"/>
      <c r="W142" s="68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</row>
    <row r="143" spans="6:48">
      <c r="F143" s="63"/>
      <c r="G143" s="63"/>
      <c r="H143" s="64"/>
      <c r="I143" s="64"/>
      <c r="J143" s="65"/>
      <c r="K143" s="64"/>
      <c r="L143" s="64"/>
      <c r="M143" s="64"/>
      <c r="N143" s="64"/>
      <c r="O143" s="64"/>
      <c r="P143" s="64"/>
      <c r="Q143" s="64"/>
      <c r="R143" s="64"/>
      <c r="S143" s="64"/>
      <c r="T143" s="68"/>
      <c r="U143" s="64"/>
      <c r="V143" s="64"/>
      <c r="W143" s="68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</row>
    <row r="144" spans="6:48">
      <c r="F144" s="63"/>
      <c r="G144" s="63"/>
      <c r="H144" s="64"/>
      <c r="I144" s="64"/>
      <c r="J144" s="65"/>
      <c r="K144" s="64"/>
      <c r="L144" s="64"/>
      <c r="M144" s="64"/>
      <c r="N144" s="64"/>
      <c r="O144" s="64"/>
      <c r="P144" s="64"/>
      <c r="Q144" s="64"/>
      <c r="R144" s="64"/>
      <c r="S144" s="64"/>
      <c r="T144" s="68"/>
      <c r="U144" s="64"/>
      <c r="V144" s="64"/>
      <c r="W144" s="68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</row>
    <row r="145" spans="6:48">
      <c r="F145" s="63"/>
      <c r="G145" s="63"/>
      <c r="H145" s="64"/>
      <c r="I145" s="64"/>
      <c r="J145" s="65"/>
      <c r="K145" s="64"/>
      <c r="L145" s="64"/>
      <c r="M145" s="64"/>
      <c r="N145" s="64"/>
      <c r="O145" s="64"/>
      <c r="P145" s="64"/>
      <c r="Q145" s="64"/>
      <c r="R145" s="64"/>
      <c r="S145" s="64"/>
      <c r="T145" s="68"/>
      <c r="U145" s="64"/>
      <c r="V145" s="64"/>
      <c r="W145" s="68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</row>
    <row r="146" spans="6:48">
      <c r="F146" s="63"/>
      <c r="G146" s="63"/>
      <c r="H146" s="64"/>
      <c r="I146" s="64"/>
      <c r="J146" s="65"/>
      <c r="K146" s="64"/>
      <c r="L146" s="64"/>
      <c r="M146" s="64"/>
      <c r="N146" s="64"/>
      <c r="O146" s="64"/>
      <c r="P146" s="64"/>
      <c r="Q146" s="64"/>
      <c r="R146" s="64"/>
      <c r="S146" s="64"/>
      <c r="T146" s="68"/>
      <c r="U146" s="64"/>
      <c r="V146" s="64"/>
      <c r="W146" s="68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</row>
    <row r="147" spans="6:48">
      <c r="F147" s="63"/>
      <c r="G147" s="63"/>
      <c r="H147" s="64"/>
      <c r="I147" s="64"/>
      <c r="J147" s="65"/>
      <c r="K147" s="64"/>
      <c r="L147" s="64"/>
      <c r="M147" s="64"/>
      <c r="N147" s="64"/>
      <c r="O147" s="64"/>
      <c r="P147" s="64"/>
      <c r="Q147" s="64"/>
      <c r="R147" s="64"/>
      <c r="S147" s="64"/>
      <c r="T147" s="68"/>
      <c r="U147" s="64"/>
      <c r="V147" s="64"/>
      <c r="W147" s="68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</row>
    <row r="148" spans="6:48">
      <c r="F148" s="63"/>
      <c r="G148" s="63"/>
      <c r="H148" s="64"/>
      <c r="I148" s="64"/>
      <c r="J148" s="65"/>
      <c r="K148" s="64"/>
      <c r="L148" s="64"/>
      <c r="M148" s="64"/>
      <c r="N148" s="64"/>
      <c r="O148" s="64"/>
      <c r="P148" s="64"/>
      <c r="Q148" s="64"/>
      <c r="R148" s="64"/>
      <c r="S148" s="64"/>
      <c r="T148" s="68"/>
      <c r="U148" s="64"/>
      <c r="V148" s="64"/>
      <c r="W148" s="68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</row>
    <row r="149" spans="6:48">
      <c r="F149" s="63"/>
      <c r="G149" s="63"/>
      <c r="H149" s="64"/>
      <c r="I149" s="64"/>
      <c r="J149" s="65"/>
      <c r="K149" s="64"/>
      <c r="L149" s="64"/>
      <c r="M149" s="64"/>
      <c r="N149" s="64"/>
      <c r="O149" s="64"/>
      <c r="P149" s="64"/>
      <c r="Q149" s="64"/>
      <c r="R149" s="64"/>
      <c r="S149" s="64"/>
      <c r="T149" s="68"/>
      <c r="U149" s="64"/>
      <c r="V149" s="64"/>
      <c r="W149" s="68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</row>
    <row r="150" spans="6:48">
      <c r="F150" s="63"/>
      <c r="G150" s="63"/>
      <c r="H150" s="64"/>
      <c r="I150" s="64"/>
      <c r="J150" s="65"/>
      <c r="K150" s="64"/>
      <c r="L150" s="64"/>
      <c r="M150" s="64"/>
      <c r="N150" s="64"/>
      <c r="O150" s="64"/>
      <c r="P150" s="64"/>
      <c r="Q150" s="64"/>
      <c r="R150" s="64"/>
      <c r="S150" s="64"/>
      <c r="T150" s="68"/>
      <c r="U150" s="64"/>
      <c r="V150" s="64"/>
      <c r="W150" s="68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</row>
    <row r="151" spans="6:48">
      <c r="F151" s="63"/>
      <c r="G151" s="63"/>
      <c r="H151" s="64"/>
      <c r="I151" s="64"/>
      <c r="J151" s="65"/>
      <c r="K151" s="64"/>
      <c r="L151" s="64"/>
      <c r="M151" s="64"/>
      <c r="N151" s="64"/>
      <c r="O151" s="64"/>
      <c r="P151" s="64"/>
      <c r="Q151" s="64"/>
      <c r="R151" s="64"/>
      <c r="S151" s="64"/>
      <c r="T151" s="68"/>
      <c r="U151" s="64"/>
      <c r="V151" s="64"/>
      <c r="W151" s="68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</row>
    <row r="152" spans="6:48">
      <c r="F152" s="63"/>
      <c r="G152" s="63"/>
      <c r="H152" s="64"/>
      <c r="I152" s="64"/>
      <c r="J152" s="65"/>
      <c r="K152" s="64"/>
      <c r="L152" s="64"/>
      <c r="M152" s="64"/>
      <c r="N152" s="64"/>
      <c r="O152" s="64"/>
      <c r="P152" s="64"/>
      <c r="Q152" s="64"/>
      <c r="R152" s="64"/>
      <c r="S152" s="64"/>
      <c r="T152" s="68"/>
      <c r="U152" s="64"/>
      <c r="V152" s="64"/>
      <c r="W152" s="68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</row>
    <row r="153" spans="6:48">
      <c r="F153" s="63"/>
      <c r="G153" s="63"/>
      <c r="H153" s="64"/>
      <c r="I153" s="64"/>
      <c r="J153" s="65"/>
      <c r="K153" s="64"/>
      <c r="L153" s="64"/>
      <c r="M153" s="64"/>
      <c r="N153" s="64"/>
      <c r="O153" s="64"/>
      <c r="P153" s="64"/>
      <c r="Q153" s="64"/>
      <c r="R153" s="64"/>
      <c r="S153" s="64"/>
      <c r="T153" s="68"/>
      <c r="U153" s="64"/>
      <c r="V153" s="64"/>
      <c r="W153" s="68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</row>
    <row r="154" spans="6:48">
      <c r="F154" s="63"/>
      <c r="G154" s="63"/>
      <c r="H154" s="64"/>
      <c r="I154" s="64"/>
      <c r="J154" s="65"/>
      <c r="K154" s="64"/>
      <c r="L154" s="64"/>
      <c r="M154" s="64"/>
      <c r="N154" s="64"/>
      <c r="O154" s="64"/>
      <c r="P154" s="64"/>
      <c r="Q154" s="64"/>
      <c r="R154" s="64"/>
      <c r="S154" s="64"/>
      <c r="T154" s="68"/>
      <c r="U154" s="64"/>
      <c r="V154" s="64"/>
      <c r="W154" s="68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</row>
    <row r="155" spans="6:48">
      <c r="F155" s="63"/>
      <c r="G155" s="63"/>
      <c r="H155" s="64"/>
      <c r="I155" s="64"/>
      <c r="J155" s="65"/>
      <c r="K155" s="64"/>
      <c r="L155" s="64"/>
      <c r="M155" s="64"/>
      <c r="N155" s="64"/>
      <c r="O155" s="64"/>
      <c r="P155" s="64"/>
      <c r="Q155" s="64"/>
      <c r="R155" s="64"/>
      <c r="S155" s="64"/>
      <c r="T155" s="68"/>
      <c r="U155" s="64"/>
      <c r="V155" s="64"/>
      <c r="W155" s="68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</row>
    <row r="156" spans="6:48">
      <c r="F156" s="63"/>
      <c r="G156" s="63"/>
      <c r="H156" s="64"/>
      <c r="I156" s="64"/>
      <c r="J156" s="65"/>
      <c r="K156" s="64"/>
      <c r="L156" s="64"/>
      <c r="M156" s="64"/>
      <c r="N156" s="64"/>
      <c r="O156" s="64"/>
      <c r="P156" s="64"/>
      <c r="Q156" s="64"/>
      <c r="R156" s="64"/>
      <c r="S156" s="64"/>
      <c r="T156" s="68"/>
      <c r="U156" s="64"/>
      <c r="V156" s="64"/>
      <c r="W156" s="68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</row>
    <row r="157" spans="6:48">
      <c r="F157" s="63"/>
      <c r="G157" s="63"/>
      <c r="H157" s="64"/>
      <c r="I157" s="64"/>
      <c r="J157" s="65"/>
      <c r="K157" s="64"/>
      <c r="L157" s="64"/>
      <c r="M157" s="64"/>
      <c r="N157" s="64"/>
      <c r="O157" s="64"/>
      <c r="P157" s="64"/>
      <c r="Q157" s="64"/>
      <c r="R157" s="64"/>
      <c r="S157" s="64"/>
      <c r="T157" s="68"/>
      <c r="U157" s="64"/>
      <c r="V157" s="64"/>
      <c r="W157" s="68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</row>
    <row r="158" spans="6:48">
      <c r="F158" s="63"/>
      <c r="G158" s="63"/>
      <c r="H158" s="64"/>
      <c r="I158" s="64"/>
      <c r="J158" s="65"/>
      <c r="K158" s="64"/>
      <c r="L158" s="64"/>
      <c r="M158" s="64"/>
      <c r="N158" s="64"/>
      <c r="O158" s="64"/>
      <c r="P158" s="64"/>
      <c r="Q158" s="64"/>
      <c r="R158" s="64"/>
      <c r="S158" s="64"/>
      <c r="T158" s="68"/>
      <c r="U158" s="64"/>
      <c r="V158" s="64"/>
      <c r="W158" s="68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</row>
    <row r="159" spans="6:48">
      <c r="F159" s="63"/>
      <c r="G159" s="63"/>
      <c r="H159" s="64"/>
      <c r="I159" s="64"/>
      <c r="J159" s="65"/>
      <c r="K159" s="64"/>
      <c r="L159" s="64"/>
      <c r="M159" s="64"/>
      <c r="N159" s="64"/>
      <c r="O159" s="64"/>
      <c r="P159" s="64"/>
      <c r="Q159" s="64"/>
      <c r="R159" s="64"/>
      <c r="S159" s="64"/>
      <c r="T159" s="68"/>
      <c r="U159" s="64"/>
      <c r="V159" s="64"/>
      <c r="W159" s="68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</row>
    <row r="160" spans="6:48">
      <c r="F160" s="63"/>
      <c r="G160" s="63"/>
      <c r="H160" s="64"/>
      <c r="I160" s="64"/>
      <c r="J160" s="65"/>
      <c r="K160" s="64"/>
      <c r="L160" s="64"/>
      <c r="M160" s="64"/>
      <c r="N160" s="64"/>
      <c r="O160" s="64"/>
      <c r="P160" s="64"/>
      <c r="Q160" s="64"/>
      <c r="R160" s="64"/>
      <c r="S160" s="64"/>
      <c r="T160" s="68"/>
      <c r="U160" s="64"/>
      <c r="V160" s="64"/>
      <c r="W160" s="68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</row>
    <row r="161" spans="6:48">
      <c r="F161" s="63"/>
      <c r="G161" s="63"/>
      <c r="H161" s="64"/>
      <c r="I161" s="64"/>
      <c r="J161" s="65"/>
      <c r="K161" s="64"/>
      <c r="L161" s="64"/>
      <c r="M161" s="64"/>
      <c r="N161" s="64"/>
      <c r="O161" s="64"/>
      <c r="P161" s="64"/>
      <c r="Q161" s="64"/>
      <c r="R161" s="64"/>
      <c r="S161" s="64"/>
      <c r="T161" s="68"/>
      <c r="U161" s="64"/>
      <c r="V161" s="64"/>
      <c r="W161" s="68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</row>
    <row r="162" spans="6:48">
      <c r="F162" s="63"/>
      <c r="G162" s="63"/>
      <c r="H162" s="64"/>
      <c r="I162" s="64"/>
      <c r="J162" s="65"/>
      <c r="K162" s="64"/>
      <c r="L162" s="64"/>
      <c r="M162" s="64"/>
      <c r="N162" s="64"/>
      <c r="O162" s="64"/>
      <c r="P162" s="64"/>
      <c r="Q162" s="64"/>
      <c r="R162" s="64"/>
      <c r="S162" s="64"/>
      <c r="T162" s="68"/>
      <c r="U162" s="64"/>
      <c r="V162" s="64"/>
      <c r="W162" s="68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</row>
    <row r="163" spans="6:48">
      <c r="F163" s="63"/>
      <c r="G163" s="63"/>
      <c r="H163" s="64"/>
      <c r="I163" s="64"/>
      <c r="J163" s="65"/>
      <c r="K163" s="64"/>
      <c r="L163" s="64"/>
      <c r="M163" s="64"/>
      <c r="N163" s="64"/>
      <c r="O163" s="64"/>
      <c r="P163" s="64"/>
      <c r="Q163" s="64"/>
      <c r="R163" s="64"/>
      <c r="S163" s="64"/>
      <c r="T163" s="68"/>
      <c r="U163" s="64"/>
      <c r="V163" s="64"/>
      <c r="W163" s="68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</row>
    <row r="164" spans="6:48">
      <c r="F164" s="63"/>
      <c r="G164" s="63"/>
      <c r="H164" s="64"/>
      <c r="I164" s="64"/>
      <c r="J164" s="65"/>
      <c r="K164" s="64"/>
      <c r="L164" s="64"/>
      <c r="M164" s="64"/>
      <c r="N164" s="64"/>
      <c r="O164" s="64"/>
      <c r="P164" s="64"/>
      <c r="Q164" s="64"/>
      <c r="R164" s="64"/>
      <c r="S164" s="64"/>
      <c r="T164" s="68"/>
      <c r="U164" s="64"/>
      <c r="V164" s="64"/>
      <c r="W164" s="68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</row>
    <row r="165" spans="6:48">
      <c r="F165" s="63"/>
      <c r="G165" s="63"/>
      <c r="H165" s="64"/>
      <c r="I165" s="64"/>
      <c r="J165" s="65"/>
      <c r="K165" s="64"/>
      <c r="L165" s="64"/>
      <c r="M165" s="64"/>
      <c r="N165" s="64"/>
      <c r="O165" s="64"/>
      <c r="P165" s="64"/>
      <c r="Q165" s="64"/>
      <c r="R165" s="64"/>
      <c r="S165" s="64"/>
      <c r="T165" s="68"/>
      <c r="U165" s="64"/>
      <c r="V165" s="64"/>
      <c r="W165" s="68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</row>
    <row r="166" spans="6:48">
      <c r="F166" s="63"/>
      <c r="G166" s="63"/>
      <c r="H166" s="64"/>
      <c r="I166" s="64"/>
      <c r="J166" s="65"/>
      <c r="K166" s="64"/>
      <c r="L166" s="64"/>
      <c r="M166" s="64"/>
      <c r="N166" s="64"/>
      <c r="O166" s="64"/>
      <c r="P166" s="64"/>
      <c r="Q166" s="64"/>
      <c r="R166" s="64"/>
      <c r="S166" s="64"/>
      <c r="T166" s="68"/>
      <c r="U166" s="64"/>
      <c r="V166" s="64"/>
      <c r="W166" s="68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</row>
    <row r="167" spans="6:48">
      <c r="F167" s="63"/>
      <c r="G167" s="63"/>
      <c r="H167" s="64"/>
      <c r="I167" s="64"/>
      <c r="J167" s="65"/>
      <c r="K167" s="64"/>
      <c r="L167" s="64"/>
      <c r="M167" s="64"/>
      <c r="N167" s="64"/>
      <c r="O167" s="64"/>
      <c r="P167" s="64"/>
      <c r="Q167" s="64"/>
      <c r="R167" s="64"/>
      <c r="S167" s="64"/>
      <c r="T167" s="68"/>
      <c r="U167" s="64"/>
      <c r="V167" s="64"/>
      <c r="W167" s="68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</row>
    <row r="168" spans="6:48">
      <c r="F168" s="63"/>
      <c r="G168" s="63"/>
      <c r="H168" s="64"/>
      <c r="I168" s="64"/>
      <c r="J168" s="65"/>
      <c r="K168" s="64"/>
      <c r="L168" s="64"/>
      <c r="M168" s="64"/>
      <c r="N168" s="64"/>
      <c r="O168" s="64"/>
      <c r="P168" s="64"/>
      <c r="Q168" s="64"/>
      <c r="R168" s="64"/>
      <c r="S168" s="64"/>
      <c r="T168" s="68"/>
      <c r="U168" s="64"/>
      <c r="V168" s="64"/>
      <c r="W168" s="68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</row>
    <row r="169" spans="6:48">
      <c r="F169" s="63"/>
      <c r="G169" s="63"/>
      <c r="H169" s="64"/>
      <c r="I169" s="64"/>
      <c r="J169" s="65"/>
      <c r="K169" s="64"/>
      <c r="L169" s="64"/>
      <c r="M169" s="64"/>
      <c r="N169" s="64"/>
      <c r="O169" s="64"/>
      <c r="P169" s="64"/>
      <c r="Q169" s="64"/>
      <c r="R169" s="64"/>
      <c r="S169" s="64"/>
      <c r="T169" s="68"/>
      <c r="U169" s="64"/>
      <c r="V169" s="64"/>
      <c r="W169" s="68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</row>
    <row r="170" spans="6:48">
      <c r="F170" s="63"/>
      <c r="G170" s="63"/>
      <c r="H170" s="64"/>
      <c r="I170" s="64"/>
      <c r="J170" s="65"/>
      <c r="K170" s="64"/>
      <c r="L170" s="64"/>
      <c r="M170" s="64"/>
      <c r="N170" s="64"/>
      <c r="O170" s="64"/>
      <c r="P170" s="64"/>
      <c r="Q170" s="64"/>
      <c r="R170" s="64"/>
      <c r="S170" s="64"/>
      <c r="T170" s="68"/>
      <c r="U170" s="64"/>
      <c r="V170" s="64"/>
      <c r="W170" s="68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</row>
    <row r="171" spans="6:48">
      <c r="F171" s="63"/>
      <c r="G171" s="63"/>
      <c r="H171" s="64"/>
      <c r="I171" s="64"/>
      <c r="J171" s="65"/>
      <c r="K171" s="64"/>
      <c r="L171" s="64"/>
      <c r="M171" s="64"/>
      <c r="N171" s="64"/>
      <c r="O171" s="64"/>
      <c r="P171" s="64"/>
      <c r="Q171" s="64"/>
      <c r="R171" s="64"/>
      <c r="S171" s="64"/>
      <c r="T171" s="68"/>
      <c r="U171" s="64"/>
      <c r="V171" s="64"/>
      <c r="W171" s="68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</row>
    <row r="172" spans="6:48">
      <c r="F172" s="63"/>
      <c r="G172" s="63"/>
      <c r="H172" s="64"/>
      <c r="I172" s="64"/>
      <c r="J172" s="65"/>
      <c r="K172" s="64"/>
      <c r="L172" s="64"/>
      <c r="M172" s="64"/>
      <c r="N172" s="64"/>
      <c r="O172" s="64"/>
      <c r="P172" s="64"/>
      <c r="Q172" s="64"/>
      <c r="R172" s="64"/>
      <c r="S172" s="64"/>
      <c r="T172" s="68"/>
      <c r="U172" s="64"/>
      <c r="V172" s="64"/>
      <c r="W172" s="68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</row>
    <row r="173" spans="6:48">
      <c r="F173" s="63"/>
      <c r="G173" s="63"/>
      <c r="H173" s="64"/>
      <c r="I173" s="64"/>
      <c r="J173" s="65"/>
      <c r="K173" s="64"/>
      <c r="L173" s="64"/>
      <c r="M173" s="64"/>
      <c r="N173" s="64"/>
      <c r="O173" s="64"/>
      <c r="P173" s="64"/>
      <c r="Q173" s="64"/>
      <c r="R173" s="64"/>
      <c r="S173" s="64"/>
      <c r="T173" s="68"/>
      <c r="U173" s="64"/>
      <c r="V173" s="64"/>
      <c r="W173" s="68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</row>
    <row r="174" spans="6:48">
      <c r="F174" s="63"/>
      <c r="G174" s="63"/>
      <c r="H174" s="64"/>
      <c r="I174" s="64"/>
      <c r="J174" s="65"/>
      <c r="K174" s="64"/>
      <c r="L174" s="64"/>
      <c r="M174" s="64"/>
      <c r="N174" s="64"/>
      <c r="O174" s="64"/>
      <c r="P174" s="64"/>
      <c r="Q174" s="64"/>
      <c r="R174" s="64"/>
      <c r="S174" s="64"/>
      <c r="T174" s="68"/>
      <c r="U174" s="64"/>
      <c r="V174" s="64"/>
      <c r="W174" s="68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</row>
    <row r="175" spans="6:48">
      <c r="F175" s="63"/>
      <c r="G175" s="63"/>
      <c r="H175" s="64"/>
      <c r="I175" s="64"/>
      <c r="J175" s="65"/>
      <c r="K175" s="64"/>
      <c r="L175" s="64"/>
      <c r="M175" s="64"/>
      <c r="N175" s="64"/>
      <c r="O175" s="64"/>
      <c r="P175" s="64"/>
      <c r="Q175" s="64"/>
      <c r="R175" s="64"/>
      <c r="S175" s="64"/>
      <c r="T175" s="68"/>
      <c r="U175" s="64"/>
      <c r="V175" s="64"/>
      <c r="W175" s="68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</row>
    <row r="176" spans="6:48">
      <c r="F176" s="63"/>
      <c r="G176" s="63"/>
      <c r="H176" s="64"/>
      <c r="I176" s="64"/>
      <c r="J176" s="65"/>
      <c r="K176" s="64"/>
      <c r="L176" s="64"/>
      <c r="M176" s="64"/>
      <c r="N176" s="64"/>
      <c r="O176" s="64"/>
      <c r="P176" s="64"/>
      <c r="Q176" s="64"/>
      <c r="R176" s="64"/>
      <c r="S176" s="64"/>
      <c r="T176" s="68"/>
      <c r="U176" s="64"/>
      <c r="V176" s="64"/>
      <c r="W176" s="68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  <c r="AV176" s="64"/>
    </row>
    <row r="177" spans="6:48">
      <c r="F177" s="63"/>
      <c r="G177" s="63"/>
      <c r="H177" s="64"/>
      <c r="I177" s="64"/>
      <c r="J177" s="65"/>
      <c r="K177" s="64"/>
      <c r="L177" s="64"/>
      <c r="M177" s="64"/>
      <c r="N177" s="64"/>
      <c r="O177" s="64"/>
      <c r="P177" s="64"/>
      <c r="Q177" s="64"/>
      <c r="R177" s="64"/>
      <c r="S177" s="64"/>
      <c r="T177" s="68"/>
      <c r="U177" s="64"/>
      <c r="V177" s="64"/>
      <c r="W177" s="68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</row>
    <row r="178" spans="6:48">
      <c r="F178" s="63"/>
      <c r="G178" s="63"/>
      <c r="H178" s="64"/>
      <c r="I178" s="64"/>
      <c r="J178" s="65"/>
      <c r="K178" s="64"/>
      <c r="L178" s="64"/>
      <c r="M178" s="64"/>
      <c r="N178" s="64"/>
      <c r="O178" s="64"/>
      <c r="P178" s="64"/>
      <c r="Q178" s="64"/>
      <c r="R178" s="64"/>
      <c r="S178" s="64"/>
      <c r="T178" s="68"/>
      <c r="U178" s="64"/>
      <c r="V178" s="64"/>
      <c r="W178" s="68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</row>
    <row r="179" spans="6:48">
      <c r="F179" s="63"/>
      <c r="G179" s="63"/>
      <c r="H179" s="64"/>
      <c r="I179" s="64"/>
      <c r="J179" s="65"/>
      <c r="K179" s="64"/>
      <c r="L179" s="64"/>
      <c r="M179" s="64"/>
      <c r="N179" s="64"/>
      <c r="O179" s="64"/>
      <c r="P179" s="64"/>
      <c r="Q179" s="64"/>
      <c r="R179" s="64"/>
      <c r="S179" s="64"/>
      <c r="T179" s="68"/>
      <c r="U179" s="64"/>
      <c r="V179" s="64"/>
      <c r="W179" s="68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</row>
    <row r="180" spans="6:48">
      <c r="F180" s="63"/>
      <c r="G180" s="63"/>
      <c r="H180" s="64"/>
      <c r="I180" s="64"/>
      <c r="J180" s="65"/>
      <c r="K180" s="64"/>
      <c r="L180" s="64"/>
      <c r="M180" s="64"/>
      <c r="N180" s="64"/>
      <c r="O180" s="64"/>
      <c r="P180" s="64"/>
      <c r="Q180" s="64"/>
      <c r="R180" s="64"/>
      <c r="S180" s="64"/>
      <c r="T180" s="68"/>
      <c r="U180" s="64"/>
      <c r="V180" s="64"/>
      <c r="W180" s="68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</row>
    <row r="181" spans="6:48">
      <c r="F181" s="63"/>
      <c r="G181" s="63"/>
      <c r="H181" s="64"/>
      <c r="I181" s="64"/>
      <c r="J181" s="65"/>
      <c r="K181" s="64"/>
      <c r="L181" s="64"/>
      <c r="M181" s="64"/>
      <c r="N181" s="64"/>
      <c r="O181" s="64"/>
      <c r="P181" s="64"/>
      <c r="Q181" s="64"/>
      <c r="R181" s="64"/>
      <c r="S181" s="64"/>
      <c r="T181" s="68"/>
      <c r="U181" s="64"/>
      <c r="V181" s="64"/>
      <c r="W181" s="68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  <c r="AV181" s="64"/>
    </row>
    <row r="182" spans="6:48">
      <c r="F182" s="63"/>
      <c r="G182" s="63"/>
      <c r="H182" s="64"/>
      <c r="I182" s="64"/>
      <c r="J182" s="65"/>
      <c r="K182" s="64"/>
      <c r="L182" s="64"/>
      <c r="M182" s="64"/>
      <c r="N182" s="64"/>
      <c r="O182" s="64"/>
      <c r="P182" s="64"/>
      <c r="Q182" s="64"/>
      <c r="R182" s="64"/>
      <c r="S182" s="64"/>
      <c r="T182" s="68"/>
      <c r="U182" s="64"/>
      <c r="V182" s="64"/>
      <c r="W182" s="68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</row>
    <row r="183" spans="6:48">
      <c r="F183" s="63"/>
      <c r="G183" s="63"/>
      <c r="H183" s="64"/>
      <c r="I183" s="64"/>
      <c r="J183" s="65"/>
      <c r="K183" s="64"/>
      <c r="L183" s="64"/>
      <c r="M183" s="64"/>
      <c r="N183" s="64"/>
      <c r="O183" s="64"/>
      <c r="P183" s="64"/>
      <c r="Q183" s="64"/>
      <c r="R183" s="64"/>
      <c r="S183" s="64"/>
      <c r="T183" s="68"/>
      <c r="U183" s="64"/>
      <c r="V183" s="64"/>
      <c r="W183" s="68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</row>
    <row r="184" spans="6:48">
      <c r="F184" s="63"/>
      <c r="G184" s="63"/>
      <c r="H184" s="64"/>
      <c r="I184" s="64"/>
      <c r="J184" s="65"/>
      <c r="K184" s="64"/>
      <c r="L184" s="64"/>
      <c r="M184" s="64"/>
      <c r="N184" s="64"/>
      <c r="O184" s="64"/>
      <c r="P184" s="64"/>
      <c r="Q184" s="64"/>
      <c r="R184" s="64"/>
      <c r="S184" s="64"/>
      <c r="T184" s="68"/>
      <c r="U184" s="64"/>
      <c r="V184" s="64"/>
      <c r="W184" s="68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</row>
    <row r="185" spans="6:48">
      <c r="F185" s="63"/>
      <c r="G185" s="63"/>
      <c r="H185" s="64"/>
      <c r="I185" s="64"/>
      <c r="J185" s="65"/>
      <c r="K185" s="64"/>
      <c r="L185" s="64"/>
      <c r="M185" s="64"/>
      <c r="N185" s="64"/>
      <c r="O185" s="64"/>
      <c r="P185" s="64"/>
      <c r="Q185" s="64"/>
      <c r="R185" s="64"/>
      <c r="S185" s="64"/>
      <c r="T185" s="68"/>
      <c r="U185" s="64"/>
      <c r="V185" s="64"/>
      <c r="W185" s="68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</row>
    <row r="186" spans="6:48">
      <c r="F186" s="63"/>
      <c r="G186" s="63"/>
      <c r="H186" s="64"/>
      <c r="I186" s="64"/>
      <c r="J186" s="65"/>
      <c r="K186" s="64"/>
      <c r="L186" s="64"/>
      <c r="M186" s="64"/>
      <c r="N186" s="64"/>
      <c r="O186" s="64"/>
      <c r="P186" s="64"/>
      <c r="Q186" s="64"/>
      <c r="R186" s="64"/>
      <c r="S186" s="64"/>
      <c r="T186" s="68"/>
      <c r="U186" s="64"/>
      <c r="V186" s="64"/>
      <c r="W186" s="68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</row>
    <row r="187" spans="6:48">
      <c r="F187" s="63"/>
      <c r="G187" s="63"/>
      <c r="H187" s="64"/>
      <c r="I187" s="64"/>
      <c r="J187" s="65"/>
      <c r="K187" s="64"/>
      <c r="L187" s="64"/>
      <c r="M187" s="64"/>
      <c r="N187" s="64"/>
      <c r="O187" s="64"/>
      <c r="P187" s="64"/>
      <c r="Q187" s="64"/>
      <c r="R187" s="64"/>
      <c r="S187" s="64"/>
      <c r="T187" s="68"/>
      <c r="U187" s="64"/>
      <c r="V187" s="64"/>
      <c r="W187" s="68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</row>
    <row r="188" spans="6:48">
      <c r="F188" s="63"/>
      <c r="G188" s="63"/>
      <c r="H188" s="64"/>
      <c r="I188" s="64"/>
      <c r="J188" s="65"/>
      <c r="K188" s="64"/>
      <c r="L188" s="64"/>
      <c r="M188" s="64"/>
      <c r="N188" s="64"/>
      <c r="O188" s="64"/>
      <c r="P188" s="64"/>
      <c r="Q188" s="64"/>
      <c r="R188" s="64"/>
      <c r="S188" s="64"/>
      <c r="T188" s="68"/>
      <c r="U188" s="64"/>
      <c r="V188" s="64"/>
      <c r="W188" s="68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</row>
    <row r="189" spans="6:48">
      <c r="F189" s="63"/>
      <c r="G189" s="63"/>
      <c r="H189" s="64"/>
      <c r="I189" s="64"/>
      <c r="J189" s="65"/>
      <c r="K189" s="64"/>
      <c r="L189" s="64"/>
      <c r="M189" s="64"/>
      <c r="N189" s="64"/>
      <c r="O189" s="64"/>
      <c r="P189" s="64"/>
      <c r="Q189" s="64"/>
      <c r="R189" s="64"/>
      <c r="S189" s="64"/>
      <c r="T189" s="68"/>
      <c r="U189" s="64"/>
      <c r="V189" s="64"/>
      <c r="W189" s="68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</row>
    <row r="190" spans="6:48">
      <c r="F190" s="63"/>
      <c r="G190" s="63"/>
      <c r="H190" s="64"/>
      <c r="I190" s="64"/>
      <c r="J190" s="65"/>
      <c r="K190" s="64"/>
      <c r="L190" s="64"/>
      <c r="M190" s="64"/>
      <c r="N190" s="64"/>
      <c r="O190" s="64"/>
      <c r="P190" s="64"/>
      <c r="Q190" s="64"/>
      <c r="R190" s="64"/>
      <c r="S190" s="64"/>
      <c r="T190" s="68"/>
      <c r="U190" s="64"/>
      <c r="V190" s="64"/>
      <c r="W190" s="68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</row>
    <row r="191" spans="6:48">
      <c r="F191" s="63"/>
      <c r="G191" s="63"/>
      <c r="H191" s="64"/>
      <c r="I191" s="64"/>
      <c r="J191" s="65"/>
      <c r="K191" s="64"/>
      <c r="L191" s="64"/>
      <c r="M191" s="64"/>
      <c r="N191" s="64"/>
      <c r="O191" s="64"/>
      <c r="P191" s="64"/>
      <c r="Q191" s="64"/>
      <c r="R191" s="64"/>
      <c r="S191" s="64"/>
      <c r="T191" s="68"/>
      <c r="U191" s="64"/>
      <c r="V191" s="64"/>
      <c r="W191" s="68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</row>
    <row r="192" spans="6:48">
      <c r="F192" s="63"/>
      <c r="G192" s="63"/>
      <c r="H192" s="64"/>
      <c r="I192" s="64"/>
      <c r="J192" s="65"/>
      <c r="K192" s="64"/>
      <c r="L192" s="64"/>
      <c r="M192" s="64"/>
      <c r="N192" s="64"/>
      <c r="O192" s="64"/>
      <c r="P192" s="64"/>
      <c r="Q192" s="64"/>
      <c r="R192" s="64"/>
      <c r="S192" s="64"/>
      <c r="T192" s="68"/>
      <c r="U192" s="64"/>
      <c r="V192" s="64"/>
      <c r="W192" s="68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</row>
    <row r="193" spans="6:48">
      <c r="F193" s="63"/>
      <c r="G193" s="63"/>
      <c r="H193" s="64"/>
      <c r="I193" s="64"/>
      <c r="J193" s="65"/>
      <c r="K193" s="64"/>
      <c r="L193" s="64"/>
      <c r="M193" s="64"/>
      <c r="N193" s="64"/>
      <c r="O193" s="64"/>
      <c r="P193" s="64"/>
      <c r="Q193" s="64"/>
      <c r="R193" s="64"/>
      <c r="S193" s="64"/>
      <c r="T193" s="68"/>
      <c r="U193" s="64"/>
      <c r="V193" s="64"/>
      <c r="W193" s="68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</row>
    <row r="194" spans="6:48">
      <c r="F194" s="63"/>
      <c r="G194" s="63"/>
      <c r="H194" s="64"/>
      <c r="I194" s="64"/>
      <c r="J194" s="65"/>
      <c r="K194" s="64"/>
      <c r="L194" s="64"/>
      <c r="M194" s="64"/>
      <c r="N194" s="64"/>
      <c r="O194" s="64"/>
      <c r="P194" s="64"/>
      <c r="Q194" s="64"/>
      <c r="R194" s="64"/>
      <c r="S194" s="64"/>
      <c r="T194" s="68"/>
      <c r="U194" s="64"/>
      <c r="V194" s="64"/>
      <c r="W194" s="68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</row>
    <row r="195" spans="6:48">
      <c r="F195" s="63"/>
      <c r="G195" s="63"/>
      <c r="H195" s="64"/>
      <c r="I195" s="64"/>
      <c r="J195" s="65"/>
      <c r="K195" s="64"/>
      <c r="L195" s="64"/>
      <c r="M195" s="64"/>
      <c r="N195" s="64"/>
      <c r="O195" s="64"/>
      <c r="P195" s="64"/>
      <c r="Q195" s="64"/>
      <c r="R195" s="64"/>
      <c r="S195" s="64"/>
      <c r="T195" s="68"/>
      <c r="U195" s="64"/>
      <c r="V195" s="64"/>
      <c r="W195" s="68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</row>
    <row r="196" spans="6:48">
      <c r="F196" s="63"/>
      <c r="G196" s="63"/>
      <c r="H196" s="64"/>
      <c r="I196" s="64"/>
      <c r="J196" s="65"/>
      <c r="K196" s="64"/>
      <c r="L196" s="64"/>
      <c r="M196" s="64"/>
      <c r="N196" s="64"/>
      <c r="O196" s="64"/>
      <c r="P196" s="64"/>
      <c r="Q196" s="64"/>
      <c r="R196" s="64"/>
      <c r="S196" s="64"/>
      <c r="T196" s="68"/>
      <c r="U196" s="64"/>
      <c r="V196" s="64"/>
      <c r="W196" s="68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</row>
    <row r="197" spans="6:48">
      <c r="F197" s="63"/>
      <c r="G197" s="63"/>
      <c r="H197" s="64"/>
      <c r="I197" s="64"/>
      <c r="J197" s="65"/>
      <c r="K197" s="64"/>
      <c r="L197" s="64"/>
      <c r="M197" s="64"/>
      <c r="N197" s="64"/>
      <c r="O197" s="64"/>
      <c r="P197" s="64"/>
      <c r="Q197" s="64"/>
      <c r="R197" s="64"/>
      <c r="S197" s="64"/>
      <c r="T197" s="68"/>
      <c r="U197" s="64"/>
      <c r="V197" s="64"/>
      <c r="W197" s="68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</row>
    <row r="198" spans="6:48">
      <c r="F198" s="63"/>
      <c r="G198" s="63"/>
      <c r="H198" s="64"/>
      <c r="I198" s="64"/>
      <c r="J198" s="65"/>
      <c r="K198" s="64"/>
      <c r="L198" s="64"/>
      <c r="M198" s="64"/>
      <c r="N198" s="64"/>
      <c r="O198" s="64"/>
      <c r="P198" s="64"/>
      <c r="Q198" s="64"/>
      <c r="R198" s="64"/>
      <c r="S198" s="64"/>
      <c r="T198" s="68"/>
      <c r="U198" s="64"/>
      <c r="V198" s="64"/>
      <c r="W198" s="68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</row>
    <row r="199" spans="6:48">
      <c r="F199" s="63"/>
      <c r="G199" s="63"/>
      <c r="H199" s="64"/>
      <c r="I199" s="64"/>
      <c r="J199" s="65"/>
      <c r="K199" s="64"/>
      <c r="L199" s="64"/>
      <c r="M199" s="64"/>
      <c r="N199" s="64"/>
      <c r="O199" s="64"/>
      <c r="P199" s="64"/>
      <c r="Q199" s="64"/>
      <c r="R199" s="64"/>
      <c r="S199" s="64"/>
      <c r="T199" s="68"/>
      <c r="U199" s="64"/>
      <c r="V199" s="64"/>
      <c r="W199" s="68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</row>
    <row r="200" spans="6:48">
      <c r="F200" s="63"/>
      <c r="G200" s="63"/>
      <c r="H200" s="64"/>
      <c r="I200" s="64"/>
      <c r="J200" s="65"/>
      <c r="K200" s="64"/>
      <c r="L200" s="64"/>
      <c r="M200" s="64"/>
      <c r="N200" s="64"/>
      <c r="O200" s="64"/>
      <c r="P200" s="64"/>
      <c r="Q200" s="64"/>
      <c r="R200" s="64"/>
      <c r="S200" s="64"/>
      <c r="T200" s="68"/>
      <c r="U200" s="64"/>
      <c r="V200" s="64"/>
      <c r="W200" s="68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</row>
    <row r="201" spans="6:48">
      <c r="F201" s="63"/>
      <c r="G201" s="63"/>
      <c r="H201" s="64"/>
      <c r="I201" s="64"/>
      <c r="J201" s="65"/>
      <c r="K201" s="64"/>
      <c r="L201" s="64"/>
      <c r="M201" s="64"/>
      <c r="N201" s="64"/>
      <c r="O201" s="64"/>
      <c r="P201" s="64"/>
      <c r="Q201" s="64"/>
      <c r="R201" s="64"/>
      <c r="S201" s="64"/>
      <c r="T201" s="68"/>
      <c r="U201" s="64"/>
      <c r="V201" s="64"/>
      <c r="W201" s="68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</row>
    <row r="202" spans="6:48">
      <c r="F202" s="63"/>
      <c r="G202" s="63"/>
      <c r="H202" s="64"/>
      <c r="I202" s="64"/>
      <c r="J202" s="65"/>
      <c r="K202" s="64"/>
      <c r="L202" s="64"/>
      <c r="M202" s="64"/>
      <c r="N202" s="64"/>
      <c r="O202" s="64"/>
      <c r="P202" s="64"/>
      <c r="Q202" s="64"/>
      <c r="R202" s="64"/>
      <c r="S202" s="64"/>
      <c r="T202" s="68"/>
      <c r="U202" s="64"/>
      <c r="V202" s="64"/>
      <c r="W202" s="68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</row>
    <row r="203" spans="6:48">
      <c r="F203" s="63"/>
      <c r="G203" s="63"/>
      <c r="H203" s="64"/>
      <c r="I203" s="64"/>
      <c r="J203" s="65"/>
      <c r="K203" s="64"/>
      <c r="L203" s="64"/>
      <c r="M203" s="64"/>
      <c r="N203" s="64"/>
      <c r="O203" s="64"/>
      <c r="P203" s="64"/>
      <c r="Q203" s="64"/>
      <c r="R203" s="64"/>
      <c r="S203" s="64"/>
      <c r="T203" s="68"/>
      <c r="U203" s="64"/>
      <c r="V203" s="64"/>
      <c r="W203" s="68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</row>
    <row r="204" spans="6:48">
      <c r="F204" s="63"/>
      <c r="G204" s="63"/>
      <c r="H204" s="64"/>
      <c r="I204" s="64"/>
      <c r="J204" s="65"/>
      <c r="K204" s="64"/>
      <c r="L204" s="64"/>
      <c r="M204" s="64"/>
      <c r="N204" s="64"/>
      <c r="O204" s="64"/>
      <c r="P204" s="64"/>
      <c r="Q204" s="64"/>
      <c r="R204" s="64"/>
      <c r="S204" s="64"/>
      <c r="T204" s="68"/>
      <c r="U204" s="64"/>
      <c r="V204" s="64"/>
      <c r="W204" s="68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</row>
    <row r="205" spans="6:48">
      <c r="F205" s="63"/>
      <c r="G205" s="63"/>
      <c r="H205" s="64"/>
      <c r="I205" s="64"/>
      <c r="J205" s="65"/>
      <c r="K205" s="64"/>
      <c r="L205" s="64"/>
      <c r="M205" s="64"/>
      <c r="N205" s="64"/>
      <c r="O205" s="64"/>
      <c r="P205" s="64"/>
      <c r="Q205" s="64"/>
      <c r="R205" s="64"/>
      <c r="S205" s="64"/>
      <c r="T205" s="68"/>
      <c r="U205" s="64"/>
      <c r="V205" s="64"/>
      <c r="W205" s="68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</row>
    <row r="206" spans="6:48">
      <c r="F206" s="63"/>
      <c r="G206" s="63"/>
      <c r="H206" s="64"/>
      <c r="I206" s="64"/>
      <c r="J206" s="65"/>
      <c r="K206" s="64"/>
      <c r="L206" s="64"/>
      <c r="M206" s="64"/>
      <c r="N206" s="64"/>
      <c r="O206" s="64"/>
      <c r="P206" s="64"/>
      <c r="Q206" s="64"/>
      <c r="R206" s="64"/>
      <c r="S206" s="64"/>
      <c r="T206" s="68"/>
      <c r="U206" s="64"/>
      <c r="V206" s="64"/>
      <c r="W206" s="68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</row>
    <row r="207" spans="6:48">
      <c r="F207" s="63"/>
      <c r="G207" s="63"/>
      <c r="H207" s="64"/>
      <c r="I207" s="64"/>
      <c r="J207" s="65"/>
      <c r="K207" s="64"/>
      <c r="L207" s="64"/>
      <c r="M207" s="64"/>
      <c r="N207" s="64"/>
      <c r="O207" s="64"/>
      <c r="P207" s="64"/>
      <c r="Q207" s="64"/>
      <c r="R207" s="64"/>
      <c r="S207" s="64"/>
      <c r="T207" s="68"/>
      <c r="U207" s="64"/>
      <c r="V207" s="64"/>
      <c r="W207" s="68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</row>
    <row r="208" spans="6:48">
      <c r="F208" s="63"/>
      <c r="G208" s="63"/>
      <c r="H208" s="64"/>
      <c r="I208" s="64"/>
      <c r="J208" s="65"/>
      <c r="K208" s="64"/>
      <c r="L208" s="64"/>
      <c r="M208" s="64"/>
      <c r="N208" s="64"/>
      <c r="O208" s="64"/>
      <c r="P208" s="64"/>
      <c r="Q208" s="64"/>
      <c r="R208" s="64"/>
      <c r="S208" s="64"/>
      <c r="T208" s="68"/>
      <c r="U208" s="64"/>
      <c r="V208" s="64"/>
      <c r="W208" s="68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</row>
    <row r="209" spans="6:48">
      <c r="F209" s="63"/>
      <c r="G209" s="63"/>
      <c r="H209" s="64"/>
      <c r="I209" s="64"/>
      <c r="J209" s="65"/>
      <c r="K209" s="64"/>
      <c r="L209" s="64"/>
      <c r="M209" s="64"/>
      <c r="N209" s="64"/>
      <c r="O209" s="64"/>
      <c r="P209" s="64"/>
      <c r="Q209" s="64"/>
      <c r="R209" s="64"/>
      <c r="S209" s="64"/>
      <c r="T209" s="68"/>
      <c r="U209" s="64"/>
      <c r="V209" s="64"/>
      <c r="W209" s="68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</row>
    <row r="210" spans="6:48">
      <c r="F210" s="63"/>
      <c r="G210" s="63"/>
      <c r="H210" s="64"/>
      <c r="I210" s="64"/>
      <c r="J210" s="65"/>
      <c r="K210" s="64"/>
      <c r="L210" s="64"/>
      <c r="M210" s="64"/>
      <c r="N210" s="64"/>
      <c r="O210" s="64"/>
      <c r="P210" s="64"/>
      <c r="Q210" s="64"/>
      <c r="R210" s="64"/>
      <c r="S210" s="64"/>
      <c r="T210" s="68"/>
      <c r="U210" s="64"/>
      <c r="V210" s="64"/>
      <c r="W210" s="68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</row>
    <row r="211" spans="6:48">
      <c r="F211" s="63"/>
      <c r="G211" s="63"/>
      <c r="H211" s="64"/>
      <c r="I211" s="64"/>
      <c r="J211" s="65"/>
      <c r="K211" s="64"/>
      <c r="L211" s="64"/>
      <c r="M211" s="64"/>
      <c r="N211" s="64"/>
      <c r="O211" s="64"/>
      <c r="P211" s="64"/>
      <c r="Q211" s="64"/>
      <c r="R211" s="64"/>
      <c r="S211" s="64"/>
      <c r="T211" s="68"/>
      <c r="U211" s="64"/>
      <c r="V211" s="64"/>
      <c r="W211" s="68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</row>
    <row r="212" spans="6:48">
      <c r="F212" s="63"/>
      <c r="G212" s="63"/>
      <c r="H212" s="64"/>
      <c r="I212" s="64"/>
      <c r="J212" s="65"/>
      <c r="K212" s="64"/>
      <c r="L212" s="64"/>
      <c r="M212" s="64"/>
      <c r="N212" s="64"/>
      <c r="O212" s="64"/>
      <c r="P212" s="64"/>
      <c r="Q212" s="64"/>
      <c r="R212" s="64"/>
      <c r="S212" s="64"/>
      <c r="T212" s="68"/>
      <c r="U212" s="64"/>
      <c r="V212" s="64"/>
      <c r="W212" s="68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</row>
    <row r="213" spans="6:48">
      <c r="F213" s="63"/>
      <c r="G213" s="63"/>
      <c r="H213" s="64"/>
      <c r="I213" s="64"/>
      <c r="J213" s="65"/>
      <c r="K213" s="64"/>
      <c r="L213" s="64"/>
      <c r="M213" s="64"/>
      <c r="N213" s="64"/>
      <c r="O213" s="64"/>
      <c r="P213" s="64"/>
      <c r="Q213" s="64"/>
      <c r="R213" s="64"/>
      <c r="S213" s="64"/>
      <c r="T213" s="68"/>
      <c r="U213" s="64"/>
      <c r="V213" s="64"/>
      <c r="W213" s="68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</row>
    <row r="214" spans="6:48">
      <c r="F214" s="63"/>
      <c r="G214" s="63"/>
      <c r="H214" s="64"/>
      <c r="I214" s="64"/>
      <c r="J214" s="65"/>
      <c r="K214" s="64"/>
      <c r="L214" s="64"/>
      <c r="M214" s="64"/>
      <c r="N214" s="64"/>
      <c r="O214" s="64"/>
      <c r="P214" s="64"/>
      <c r="Q214" s="64"/>
      <c r="R214" s="64"/>
      <c r="S214" s="64"/>
      <c r="T214" s="68"/>
      <c r="U214" s="64"/>
      <c r="V214" s="64"/>
      <c r="W214" s="68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</row>
    <row r="215" spans="6:48">
      <c r="F215" s="63"/>
      <c r="G215" s="63"/>
      <c r="H215" s="64"/>
      <c r="I215" s="64"/>
      <c r="J215" s="65"/>
      <c r="K215" s="64"/>
      <c r="L215" s="64"/>
      <c r="M215" s="64"/>
      <c r="N215" s="64"/>
      <c r="O215" s="64"/>
      <c r="P215" s="64"/>
      <c r="Q215" s="64"/>
      <c r="R215" s="64"/>
      <c r="S215" s="64"/>
      <c r="T215" s="68"/>
      <c r="U215" s="64"/>
      <c r="V215" s="64"/>
      <c r="W215" s="68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</row>
    <row r="216" spans="6:48">
      <c r="F216" s="63"/>
      <c r="G216" s="63"/>
      <c r="H216" s="64"/>
      <c r="I216" s="64"/>
      <c r="J216" s="65"/>
      <c r="K216" s="64"/>
      <c r="L216" s="64"/>
      <c r="M216" s="64"/>
      <c r="N216" s="64"/>
      <c r="O216" s="64"/>
      <c r="P216" s="64"/>
      <c r="Q216" s="64"/>
      <c r="R216" s="64"/>
      <c r="S216" s="64"/>
      <c r="T216" s="68"/>
      <c r="U216" s="64"/>
      <c r="V216" s="64"/>
      <c r="W216" s="68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</row>
    <row r="217" spans="6:48">
      <c r="F217" s="63"/>
      <c r="G217" s="63"/>
      <c r="H217" s="64"/>
      <c r="I217" s="64"/>
      <c r="J217" s="65"/>
      <c r="K217" s="64"/>
      <c r="L217" s="64"/>
      <c r="M217" s="64"/>
      <c r="N217" s="64"/>
      <c r="O217" s="64"/>
      <c r="P217" s="64"/>
      <c r="Q217" s="64"/>
      <c r="R217" s="64"/>
      <c r="S217" s="64"/>
      <c r="T217" s="68"/>
      <c r="U217" s="64"/>
      <c r="V217" s="64"/>
      <c r="W217" s="68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</row>
    <row r="218" spans="6:48">
      <c r="F218" s="63"/>
      <c r="G218" s="63"/>
      <c r="H218" s="64"/>
      <c r="I218" s="64"/>
      <c r="J218" s="65"/>
      <c r="K218" s="64"/>
      <c r="L218" s="64"/>
      <c r="M218" s="64"/>
      <c r="N218" s="64"/>
      <c r="O218" s="64"/>
      <c r="P218" s="64"/>
      <c r="Q218" s="64"/>
      <c r="R218" s="64"/>
      <c r="S218" s="64"/>
      <c r="T218" s="68"/>
      <c r="U218" s="64"/>
      <c r="V218" s="64"/>
      <c r="W218" s="68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</row>
  </sheetData>
  <mergeCells count="58">
    <mergeCell ref="X15:X16"/>
    <mergeCell ref="B1:M2"/>
    <mergeCell ref="B3:F3"/>
    <mergeCell ref="I4:W4"/>
    <mergeCell ref="X4:X6"/>
    <mergeCell ref="F6:H6"/>
    <mergeCell ref="B14:H14"/>
    <mergeCell ref="B15:B16"/>
    <mergeCell ref="C15:C16"/>
    <mergeCell ref="D15:D16"/>
    <mergeCell ref="E15:E16"/>
    <mergeCell ref="F15:H15"/>
    <mergeCell ref="B60:D60"/>
    <mergeCell ref="B26:H26"/>
    <mergeCell ref="B43:B44"/>
    <mergeCell ref="C43:C44"/>
    <mergeCell ref="D43:D44"/>
    <mergeCell ref="E43:E44"/>
    <mergeCell ref="B55:E55"/>
    <mergeCell ref="B56:D56"/>
    <mergeCell ref="B57:D57"/>
    <mergeCell ref="B58:D58"/>
    <mergeCell ref="B59:D59"/>
    <mergeCell ref="B72:D72"/>
    <mergeCell ref="B61:D61"/>
    <mergeCell ref="B62:D62"/>
    <mergeCell ref="B63:E63"/>
    <mergeCell ref="B64:D64"/>
    <mergeCell ref="B65:D65"/>
    <mergeCell ref="B66:D66"/>
    <mergeCell ref="B67:E67"/>
    <mergeCell ref="B68:D68"/>
    <mergeCell ref="B69:D69"/>
    <mergeCell ref="B70:D70"/>
    <mergeCell ref="B71:D71"/>
    <mergeCell ref="B97:D97"/>
    <mergeCell ref="F36:M41"/>
    <mergeCell ref="F45:M52"/>
    <mergeCell ref="F56:M62"/>
    <mergeCell ref="F64:M65"/>
    <mergeCell ref="F68:M72"/>
    <mergeCell ref="B80:D80"/>
    <mergeCell ref="B81:D81"/>
    <mergeCell ref="B82:D82"/>
    <mergeCell ref="B83:D83"/>
    <mergeCell ref="B84:D84"/>
    <mergeCell ref="B85:D85"/>
    <mergeCell ref="B74:D74"/>
    <mergeCell ref="B75:E75"/>
    <mergeCell ref="B76:D76"/>
    <mergeCell ref="B77:D77"/>
    <mergeCell ref="F76:M85"/>
    <mergeCell ref="B86:D86"/>
    <mergeCell ref="B88:D88"/>
    <mergeCell ref="B93:E93"/>
    <mergeCell ref="B95:D95"/>
    <mergeCell ref="B78:D78"/>
    <mergeCell ref="B79:D79"/>
  </mergeCells>
  <dataValidations disablePrompts="1" count="3">
    <dataValidation type="list" allowBlank="1" showInputMessage="1" showErrorMessage="1" sqref="F91" xr:uid="{00000000-0002-0000-0300-000000000000}">
      <formula1>"Modified Total Direct Costs (MTDC), Total Direct Costs (TDC), Salaries and Wages"</formula1>
    </dataValidation>
    <dataValidation type="list" allowBlank="1" showInputMessage="1" showErrorMessage="1" sqref="AD5:AD13" xr:uid="{00000000-0002-0000-0300-000001000000}">
      <formula1>$AD$5:$AD$13</formula1>
    </dataValidation>
    <dataValidation type="list" allowBlank="1" showInputMessage="1" showErrorMessage="1" sqref="C8:C13 C17:C25" xr:uid="{00000000-0002-0000-0300-000002000000}">
      <formula1>$AE$5:$AE$13</formula1>
    </dataValidation>
  </dataValidations>
  <pageMargins left="0.7" right="0.7" top="0.75" bottom="0.75" header="0.3" footer="0.3"/>
  <pageSetup paperSize="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V218"/>
  <sheetViews>
    <sheetView zoomScaleNormal="100" workbookViewId="0">
      <selection activeCell="S17" sqref="S17"/>
    </sheetView>
  </sheetViews>
  <sheetFormatPr defaultColWidth="13.7109375" defaultRowHeight="11.25"/>
  <cols>
    <col min="1" max="1" width="2" style="13" customWidth="1"/>
    <col min="2" max="2" width="27" style="13" bestFit="1" customWidth="1"/>
    <col min="3" max="3" width="12.42578125" style="13" customWidth="1"/>
    <col min="4" max="4" width="10.28515625" style="13" customWidth="1"/>
    <col min="5" max="5" width="11.140625" style="13" customWidth="1"/>
    <col min="6" max="6" width="9" style="60" bestFit="1" customWidth="1"/>
    <col min="7" max="7" width="9" style="60" customWidth="1"/>
    <col min="8" max="8" width="7.85546875" style="13" bestFit="1" customWidth="1"/>
    <col min="9" max="9" width="10.7109375" style="13" bestFit="1" customWidth="1"/>
    <col min="10" max="10" width="7.7109375" style="61" bestFit="1" customWidth="1"/>
    <col min="11" max="12" width="10.7109375" style="13" bestFit="1" customWidth="1"/>
    <col min="13" max="13" width="12" style="13" customWidth="1"/>
    <col min="14" max="14" width="10.7109375" style="13" customWidth="1"/>
    <col min="15" max="15" width="10.42578125" style="13" customWidth="1"/>
    <col min="16" max="16" width="12" style="13" customWidth="1"/>
    <col min="17" max="17" width="10.85546875" style="13" customWidth="1"/>
    <col min="18" max="18" width="9.85546875" style="13" bestFit="1" customWidth="1"/>
    <col min="19" max="19" width="9" style="13" bestFit="1" customWidth="1"/>
    <col min="20" max="20" width="9.140625" style="14" bestFit="1" customWidth="1"/>
    <col min="21" max="21" width="7.7109375" style="13" bestFit="1" customWidth="1"/>
    <col min="22" max="22" width="10.140625" style="13" bestFit="1" customWidth="1"/>
    <col min="23" max="23" width="10.7109375" style="14" bestFit="1" customWidth="1"/>
    <col min="24" max="24" width="10.7109375" style="13" bestFit="1" customWidth="1"/>
    <col min="25" max="25" width="7" style="13" bestFit="1" customWidth="1"/>
    <col min="26" max="26" width="9.42578125" style="13" bestFit="1" customWidth="1"/>
    <col min="27" max="27" width="8.42578125" style="13" bestFit="1" customWidth="1"/>
    <col min="28" max="28" width="7.42578125" style="13" bestFit="1" customWidth="1"/>
    <col min="29" max="29" width="9.7109375" style="13" bestFit="1" customWidth="1"/>
    <col min="30" max="30" width="9.28515625" style="13" bestFit="1" customWidth="1"/>
    <col min="31" max="31" width="10.85546875" style="13" bestFit="1" customWidth="1"/>
    <col min="32" max="32" width="11" style="13" customWidth="1"/>
    <col min="33" max="33" width="6.7109375" style="13" bestFit="1" customWidth="1"/>
    <col min="34" max="34" width="7.85546875" style="13" bestFit="1" customWidth="1"/>
    <col min="35" max="35" width="8.85546875" style="13" bestFit="1" customWidth="1"/>
    <col min="36" max="36" width="5.42578125" style="13" bestFit="1" customWidth="1"/>
    <col min="37" max="37" width="9" style="13" bestFit="1" customWidth="1"/>
    <col min="38" max="38" width="5.85546875" style="13" bestFit="1" customWidth="1"/>
    <col min="39" max="39" width="8.140625" style="13" bestFit="1" customWidth="1"/>
    <col min="40" max="16384" width="13.7109375" style="13"/>
  </cols>
  <sheetData>
    <row r="1" spans="1:29" s="11" customFormat="1" ht="12.75" customHeight="1">
      <c r="B1" s="261" t="s">
        <v>28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T1" s="12"/>
      <c r="W1" s="12"/>
    </row>
    <row r="2" spans="1:29" ht="12" customHeight="1"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</row>
    <row r="3" spans="1:29" ht="37.5" customHeight="1" thickBot="1">
      <c r="B3" s="262" t="s">
        <v>29</v>
      </c>
      <c r="C3" s="262"/>
      <c r="D3" s="262"/>
      <c r="E3" s="262"/>
      <c r="F3" s="262"/>
      <c r="G3" s="2"/>
      <c r="H3" s="1"/>
      <c r="I3" s="1"/>
      <c r="J3" s="1"/>
      <c r="K3" s="1"/>
      <c r="L3" s="1"/>
      <c r="M3" s="1"/>
    </row>
    <row r="4" spans="1:29" s="15" customFormat="1" ht="11.25" customHeight="1">
      <c r="I4" s="263" t="s">
        <v>76</v>
      </c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5"/>
      <c r="X4" s="240" t="s">
        <v>3</v>
      </c>
    </row>
    <row r="5" spans="1:29" s="15" customFormat="1" ht="22.5">
      <c r="H5" s="16"/>
      <c r="I5" s="17" t="s">
        <v>27</v>
      </c>
      <c r="J5" s="18" t="s">
        <v>16</v>
      </c>
      <c r="K5" s="97" t="s">
        <v>20</v>
      </c>
      <c r="L5" s="19" t="s">
        <v>15</v>
      </c>
      <c r="M5" s="19" t="s">
        <v>14</v>
      </c>
      <c r="N5" s="19" t="s">
        <v>13</v>
      </c>
      <c r="O5" s="19" t="s">
        <v>19</v>
      </c>
      <c r="P5" s="19" t="s">
        <v>12</v>
      </c>
      <c r="Q5" s="19" t="s">
        <v>11</v>
      </c>
      <c r="R5" s="19" t="s">
        <v>18</v>
      </c>
      <c r="S5" s="19" t="s">
        <v>10</v>
      </c>
      <c r="T5" s="20" t="s">
        <v>9</v>
      </c>
      <c r="U5" s="19" t="s">
        <v>8</v>
      </c>
      <c r="V5" s="19" t="s">
        <v>17</v>
      </c>
      <c r="W5" s="21" t="s">
        <v>7</v>
      </c>
      <c r="X5" s="241"/>
      <c r="AC5" s="199" t="s">
        <v>157</v>
      </c>
    </row>
    <row r="6" spans="1:29" s="22" customFormat="1" ht="33.75" customHeight="1" thickBot="1">
      <c r="B6" s="23" t="s">
        <v>1</v>
      </c>
      <c r="C6" s="24" t="s">
        <v>163</v>
      </c>
      <c r="D6" s="25" t="s">
        <v>26</v>
      </c>
      <c r="E6" s="24"/>
      <c r="F6" s="266" t="s">
        <v>32</v>
      </c>
      <c r="G6" s="266"/>
      <c r="H6" s="266"/>
      <c r="I6" s="26"/>
      <c r="J6" s="27"/>
      <c r="K6" s="98"/>
      <c r="L6" s="26"/>
      <c r="M6" s="107">
        <v>6.2E-2</v>
      </c>
      <c r="N6" s="107">
        <v>1.4500000000000001E-2</v>
      </c>
      <c r="O6" s="107">
        <v>1.4E-2</v>
      </c>
      <c r="P6" s="107">
        <f>+'Year 4'!P6</f>
        <v>0.2</v>
      </c>
      <c r="Q6" s="107">
        <v>4.3999999999999997E-2</v>
      </c>
      <c r="R6" s="98"/>
      <c r="S6" s="98">
        <f>+'Year 4'!S6</f>
        <v>608.1</v>
      </c>
      <c r="T6" s="108">
        <v>600</v>
      </c>
      <c r="U6" s="109">
        <v>9.0499999999999997E-2</v>
      </c>
      <c r="V6" s="98"/>
      <c r="W6" s="110"/>
      <c r="X6" s="242"/>
      <c r="AC6" s="199" t="s">
        <v>162</v>
      </c>
    </row>
    <row r="7" spans="1:29" s="22" customFormat="1" ht="19.5" customHeight="1">
      <c r="B7" s="29" t="s">
        <v>30</v>
      </c>
      <c r="C7" s="30"/>
      <c r="D7" s="31"/>
      <c r="E7" s="32"/>
      <c r="F7" s="33" t="s">
        <v>21</v>
      </c>
      <c r="G7" s="33" t="s">
        <v>35</v>
      </c>
      <c r="H7" s="33" t="s">
        <v>23</v>
      </c>
      <c r="I7" s="34"/>
      <c r="J7" s="35"/>
      <c r="K7" s="99"/>
      <c r="L7" s="37"/>
      <c r="M7" s="37"/>
      <c r="N7" s="37"/>
      <c r="O7" s="37"/>
      <c r="P7" s="37"/>
      <c r="Q7" s="37"/>
      <c r="R7" s="37"/>
      <c r="S7" s="37"/>
      <c r="T7" s="36"/>
      <c r="U7" s="37"/>
      <c r="V7" s="37"/>
      <c r="W7" s="38"/>
      <c r="X7" s="39">
        <f t="shared" ref="X7:X13" si="0">W7</f>
        <v>0</v>
      </c>
      <c r="AC7" s="199" t="s">
        <v>165</v>
      </c>
    </row>
    <row r="8" spans="1:29" s="22" customFormat="1" ht="18" customHeight="1">
      <c r="A8" s="22">
        <v>1</v>
      </c>
      <c r="B8" s="23">
        <f>+'Year 1'!B8</f>
        <v>0</v>
      </c>
      <c r="C8" s="40" t="str">
        <f>+'Year 1'!C8</f>
        <v>PI/PD</v>
      </c>
      <c r="D8" s="25">
        <f>+'Year 1'!D8</f>
        <v>0</v>
      </c>
      <c r="E8" s="40">
        <f>+'Year 1'!E8</f>
        <v>0</v>
      </c>
      <c r="F8" s="197">
        <f>+'Year 1'!F8</f>
        <v>0</v>
      </c>
      <c r="G8" s="197">
        <f>+'Year 1'!G8</f>
        <v>0</v>
      </c>
      <c r="H8" s="40">
        <f>+'Year 1'!H8</f>
        <v>0</v>
      </c>
      <c r="I8" s="41">
        <f>+'Year 1'!I8</f>
        <v>0</v>
      </c>
      <c r="J8" s="42">
        <v>0</v>
      </c>
      <c r="K8" s="100">
        <f>IF(I8&gt;0,+I8*(1+J8),I8)</f>
        <v>0</v>
      </c>
      <c r="L8" s="100">
        <f>IF(OR(C8="Undergraduate Students",C8="Payments above base salary"),+K8*E8,IF(F8&gt;0,+K8/9*D8*F8,IF(G8&gt;0,+K8/12*D8*G8,IF(H8&gt;0,+K8/9*H8*D8,0))))</f>
        <v>0</v>
      </c>
      <c r="M8" s="100">
        <f>IF(C8="Undergraduate Students",0,+$L8*$M$6)</f>
        <v>0</v>
      </c>
      <c r="N8" s="100">
        <f>IF(C8="Undergraduate Students",0,+$L8*$N$6)</f>
        <v>0</v>
      </c>
      <c r="O8" s="100">
        <f t="shared" ref="O8:O13" si="1">+$L8*$O$6</f>
        <v>0</v>
      </c>
      <c r="P8" s="100">
        <f>IF(OR(C8="Undergraduate Students",C8="Payments above base salary"),0,IF(H8&gt;0,0,+L8*$P$6))</f>
        <v>0</v>
      </c>
      <c r="Q8" s="100">
        <f>IF(C8="Undergraduate Students",0,IF(L8&gt;7000,7000*$Q$6,IF(L8&lt;7000,+L8*$Q$6)))</f>
        <v>0</v>
      </c>
      <c r="R8" s="100">
        <f t="shared" ref="R8:R13" si="2">SUM(M8:Q8)</f>
        <v>0</v>
      </c>
      <c r="S8" s="100" t="b">
        <f t="shared" ref="S8:S13" si="3">IF(OR(C8="Undergraduate Students",C8="Payments above base salary"),0,(IF(F8&gt;0,+$S$6*D8*F8,IF(G8&gt;0,+$S$6*D8*G8))))</f>
        <v>0</v>
      </c>
      <c r="T8" s="100">
        <f>IF(OR(C8="Undergraduate Students",C8="Payments above base salary"),0,IF(F8&gt;0,+$T$6*D8,IF(G8&gt;0,+$T$6*D8,0)))</f>
        <v>0</v>
      </c>
      <c r="U8" s="100">
        <f t="shared" ref="U8:U13" si="4">+T8*$U$6</f>
        <v>0</v>
      </c>
      <c r="V8" s="100">
        <f t="shared" ref="V8:V13" si="5">SUM(R8:U8)</f>
        <v>0</v>
      </c>
      <c r="W8" s="100">
        <f t="shared" ref="W8:W13" si="6">(L8+V8)</f>
        <v>0</v>
      </c>
      <c r="X8" s="104">
        <f t="shared" si="0"/>
        <v>0</v>
      </c>
      <c r="AC8" s="199" t="s">
        <v>161</v>
      </c>
    </row>
    <row r="9" spans="1:29" s="22" customFormat="1" ht="18" customHeight="1">
      <c r="A9" s="22">
        <v>2</v>
      </c>
      <c r="B9" s="23">
        <f>+'Year 1'!B9</f>
        <v>0</v>
      </c>
      <c r="C9" s="40">
        <f>+'Year 1'!C9</f>
        <v>0</v>
      </c>
      <c r="D9" s="25">
        <f>+'Year 1'!D9</f>
        <v>0</v>
      </c>
      <c r="E9" s="40">
        <f>+'Year 1'!E9</f>
        <v>0</v>
      </c>
      <c r="F9" s="197">
        <f>+'Year 1'!F9</f>
        <v>0</v>
      </c>
      <c r="G9" s="197">
        <f>+'Year 1'!G9</f>
        <v>12</v>
      </c>
      <c r="H9" s="40">
        <f>+'Year 1'!H9</f>
        <v>0</v>
      </c>
      <c r="I9" s="41">
        <f>+'Year 1'!I9</f>
        <v>0</v>
      </c>
      <c r="J9" s="42">
        <f t="shared" ref="J9:J13" si="7">+I9*$J$6</f>
        <v>0</v>
      </c>
      <c r="K9" s="100">
        <f t="shared" ref="K9:K13" si="8">IF(I9&gt;0,+I9*(1+J9),I9)</f>
        <v>0</v>
      </c>
      <c r="L9" s="100">
        <f t="shared" ref="L9:L13" si="9">IF(OR(C9="Undergraduate Students",C9="Payments above base salary"),+K9*E9,IF(F9&gt;0,+K9/9*D9*F9,IF(G9&gt;0,+K9/12*D9*G9,IF(H9&gt;0,+K9/9*H9*D9,0))))</f>
        <v>0</v>
      </c>
      <c r="M9" s="100">
        <f t="shared" ref="M9:M13" si="10">IF(C9="Undergraduate Students",0,+$L9*$M$6)</f>
        <v>0</v>
      </c>
      <c r="N9" s="100">
        <f t="shared" ref="N9:N13" si="11">IF(C9="Undergraduate Students",0,+$L9*$N$6)</f>
        <v>0</v>
      </c>
      <c r="O9" s="100">
        <f t="shared" si="1"/>
        <v>0</v>
      </c>
      <c r="P9" s="100">
        <f t="shared" ref="P9:P13" si="12">IF(OR(C9="Undergraduate Students",C9="Payments above base salary"),0,IF(H9&gt;0,0,+L9*$P$6))</f>
        <v>0</v>
      </c>
      <c r="Q9" s="100">
        <f t="shared" ref="Q9:Q13" si="13">IF(C9="Undergraduate Students",0,IF(L9&gt;7000,7000*$Q$6,IF(L9&lt;7000,+L9*$Q$6)))</f>
        <v>0</v>
      </c>
      <c r="R9" s="100">
        <f t="shared" si="2"/>
        <v>0</v>
      </c>
      <c r="S9" s="100">
        <f t="shared" si="3"/>
        <v>0</v>
      </c>
      <c r="T9" s="100">
        <f t="shared" ref="T9:T13" si="14">IF(OR(C9="Undergraduate Students",C9="Payments above base salary"),0,IF(F9&gt;0,+$T$6*D9,IF(G9&gt;0,+$T$6*D9,0)))</f>
        <v>0</v>
      </c>
      <c r="U9" s="100">
        <f t="shared" si="4"/>
        <v>0</v>
      </c>
      <c r="V9" s="100">
        <f t="shared" si="5"/>
        <v>0</v>
      </c>
      <c r="W9" s="100">
        <f t="shared" si="6"/>
        <v>0</v>
      </c>
      <c r="X9" s="104">
        <f t="shared" si="0"/>
        <v>0</v>
      </c>
      <c r="AC9" s="199" t="s">
        <v>160</v>
      </c>
    </row>
    <row r="10" spans="1:29" s="22" customFormat="1" ht="18" customHeight="1">
      <c r="A10" s="22">
        <v>3</v>
      </c>
      <c r="B10" s="23">
        <f>+'Year 1'!B10</f>
        <v>0</v>
      </c>
      <c r="C10" s="40">
        <f>+'Year 1'!C10</f>
        <v>0</v>
      </c>
      <c r="D10" s="25">
        <f>+'Year 1'!D10</f>
        <v>0</v>
      </c>
      <c r="E10" s="40">
        <f>+'Year 1'!E10</f>
        <v>0</v>
      </c>
      <c r="F10" s="197">
        <f>+'Year 1'!F10</f>
        <v>0</v>
      </c>
      <c r="G10" s="197">
        <f>+'Year 1'!G10</f>
        <v>9</v>
      </c>
      <c r="H10" s="40">
        <f>+'Year 1'!H10</f>
        <v>0</v>
      </c>
      <c r="I10" s="41">
        <f>+'Year 1'!I10</f>
        <v>0</v>
      </c>
      <c r="J10" s="42">
        <f t="shared" si="7"/>
        <v>0</v>
      </c>
      <c r="K10" s="100">
        <f t="shared" si="8"/>
        <v>0</v>
      </c>
      <c r="L10" s="100">
        <f t="shared" si="9"/>
        <v>0</v>
      </c>
      <c r="M10" s="100">
        <f t="shared" si="10"/>
        <v>0</v>
      </c>
      <c r="N10" s="100">
        <f t="shared" si="11"/>
        <v>0</v>
      </c>
      <c r="O10" s="100">
        <f t="shared" si="1"/>
        <v>0</v>
      </c>
      <c r="P10" s="100">
        <f t="shared" si="12"/>
        <v>0</v>
      </c>
      <c r="Q10" s="100">
        <f t="shared" si="13"/>
        <v>0</v>
      </c>
      <c r="R10" s="100">
        <f t="shared" si="2"/>
        <v>0</v>
      </c>
      <c r="S10" s="100">
        <f t="shared" si="3"/>
        <v>0</v>
      </c>
      <c r="T10" s="100">
        <f t="shared" si="14"/>
        <v>0</v>
      </c>
      <c r="U10" s="100">
        <f t="shared" si="4"/>
        <v>0</v>
      </c>
      <c r="V10" s="100">
        <f t="shared" si="5"/>
        <v>0</v>
      </c>
      <c r="W10" s="100">
        <f t="shared" si="6"/>
        <v>0</v>
      </c>
      <c r="X10" s="104">
        <f t="shared" si="0"/>
        <v>0</v>
      </c>
      <c r="AC10" s="199" t="s">
        <v>159</v>
      </c>
    </row>
    <row r="11" spans="1:29" s="22" customFormat="1" ht="18" customHeight="1">
      <c r="A11" s="22">
        <v>4</v>
      </c>
      <c r="B11" s="23">
        <f>+'Year 1'!B11</f>
        <v>0</v>
      </c>
      <c r="C11" s="40">
        <f>+'Year 1'!C11</f>
        <v>0</v>
      </c>
      <c r="D11" s="25">
        <f>+'Year 1'!D11</f>
        <v>0</v>
      </c>
      <c r="E11" s="40">
        <f>+'Year 1'!E11</f>
        <v>0</v>
      </c>
      <c r="F11" s="197">
        <f>+'Year 1'!F11</f>
        <v>0</v>
      </c>
      <c r="G11" s="197">
        <f>+'Year 1'!G11</f>
        <v>0</v>
      </c>
      <c r="H11" s="40">
        <f>+'Year 1'!H11</f>
        <v>0</v>
      </c>
      <c r="I11" s="41">
        <f>+'Year 1'!I11</f>
        <v>0</v>
      </c>
      <c r="J11" s="42">
        <f t="shared" si="7"/>
        <v>0</v>
      </c>
      <c r="K11" s="100">
        <f t="shared" si="8"/>
        <v>0</v>
      </c>
      <c r="L11" s="100">
        <f t="shared" si="9"/>
        <v>0</v>
      </c>
      <c r="M11" s="100">
        <f t="shared" si="10"/>
        <v>0</v>
      </c>
      <c r="N11" s="100">
        <f t="shared" si="11"/>
        <v>0</v>
      </c>
      <c r="O11" s="100">
        <f t="shared" si="1"/>
        <v>0</v>
      </c>
      <c r="P11" s="100">
        <f t="shared" si="12"/>
        <v>0</v>
      </c>
      <c r="Q11" s="100">
        <f t="shared" si="13"/>
        <v>0</v>
      </c>
      <c r="R11" s="100">
        <f t="shared" si="2"/>
        <v>0</v>
      </c>
      <c r="S11" s="100" t="b">
        <f t="shared" si="3"/>
        <v>0</v>
      </c>
      <c r="T11" s="100">
        <f t="shared" si="14"/>
        <v>0</v>
      </c>
      <c r="U11" s="100">
        <f t="shared" si="4"/>
        <v>0</v>
      </c>
      <c r="V11" s="100">
        <f t="shared" si="5"/>
        <v>0</v>
      </c>
      <c r="W11" s="100">
        <f t="shared" si="6"/>
        <v>0</v>
      </c>
      <c r="X11" s="104">
        <f t="shared" si="0"/>
        <v>0</v>
      </c>
      <c r="AC11" s="200" t="s">
        <v>158</v>
      </c>
    </row>
    <row r="12" spans="1:29" s="22" customFormat="1" ht="18" customHeight="1">
      <c r="A12" s="22">
        <v>5</v>
      </c>
      <c r="B12" s="23">
        <f>+'Year 1'!B12</f>
        <v>0</v>
      </c>
      <c r="C12" s="40">
        <f>+'Year 1'!C12</f>
        <v>0</v>
      </c>
      <c r="D12" s="25">
        <f>+'Year 1'!D12</f>
        <v>0</v>
      </c>
      <c r="E12" s="40">
        <f>+'Year 1'!E12</f>
        <v>0</v>
      </c>
      <c r="F12" s="197">
        <f>+'Year 1'!F12</f>
        <v>0</v>
      </c>
      <c r="G12" s="197">
        <f>+'Year 1'!G12</f>
        <v>0</v>
      </c>
      <c r="H12" s="40">
        <f>+'Year 1'!H12</f>
        <v>0</v>
      </c>
      <c r="I12" s="41">
        <f>+'Year 1'!I12</f>
        <v>0</v>
      </c>
      <c r="J12" s="42">
        <f t="shared" si="7"/>
        <v>0</v>
      </c>
      <c r="K12" s="100">
        <f t="shared" si="8"/>
        <v>0</v>
      </c>
      <c r="L12" s="100">
        <f t="shared" si="9"/>
        <v>0</v>
      </c>
      <c r="M12" s="100">
        <f t="shared" si="10"/>
        <v>0</v>
      </c>
      <c r="N12" s="100">
        <f t="shared" si="11"/>
        <v>0</v>
      </c>
      <c r="O12" s="100">
        <f t="shared" si="1"/>
        <v>0</v>
      </c>
      <c r="P12" s="100">
        <f t="shared" si="12"/>
        <v>0</v>
      </c>
      <c r="Q12" s="100">
        <f t="shared" si="13"/>
        <v>0</v>
      </c>
      <c r="R12" s="100">
        <f t="shared" si="2"/>
        <v>0</v>
      </c>
      <c r="S12" s="100" t="b">
        <f t="shared" si="3"/>
        <v>0</v>
      </c>
      <c r="T12" s="100">
        <f t="shared" si="14"/>
        <v>0</v>
      </c>
      <c r="U12" s="100">
        <f t="shared" si="4"/>
        <v>0</v>
      </c>
      <c r="V12" s="100">
        <f t="shared" si="5"/>
        <v>0</v>
      </c>
      <c r="W12" s="100">
        <f t="shared" si="6"/>
        <v>0</v>
      </c>
      <c r="X12" s="104">
        <f t="shared" si="0"/>
        <v>0</v>
      </c>
      <c r="AC12" s="201" t="s">
        <v>45</v>
      </c>
    </row>
    <row r="13" spans="1:29" s="22" customFormat="1" ht="18" customHeight="1">
      <c r="A13" s="22">
        <v>6</v>
      </c>
      <c r="B13" s="23">
        <f>+'Year 1'!B13</f>
        <v>0</v>
      </c>
      <c r="C13" s="40">
        <f>+'Year 1'!C13</f>
        <v>0</v>
      </c>
      <c r="D13" s="25">
        <f>+'Year 1'!D13</f>
        <v>0</v>
      </c>
      <c r="E13" s="40">
        <f>+'Year 1'!E13</f>
        <v>0</v>
      </c>
      <c r="F13" s="197">
        <f>+'Year 1'!F13</f>
        <v>0</v>
      </c>
      <c r="G13" s="197">
        <f>+'Year 1'!G13</f>
        <v>0</v>
      </c>
      <c r="H13" s="40">
        <f>+'Year 1'!H13</f>
        <v>0</v>
      </c>
      <c r="I13" s="41">
        <f>+'Year 1'!I13</f>
        <v>0</v>
      </c>
      <c r="J13" s="42">
        <f t="shared" si="7"/>
        <v>0</v>
      </c>
      <c r="K13" s="100">
        <f t="shared" si="8"/>
        <v>0</v>
      </c>
      <c r="L13" s="100">
        <f t="shared" si="9"/>
        <v>0</v>
      </c>
      <c r="M13" s="100">
        <f t="shared" si="10"/>
        <v>0</v>
      </c>
      <c r="N13" s="100">
        <f t="shared" si="11"/>
        <v>0</v>
      </c>
      <c r="O13" s="100">
        <f t="shared" si="1"/>
        <v>0</v>
      </c>
      <c r="P13" s="100">
        <f t="shared" si="12"/>
        <v>0</v>
      </c>
      <c r="Q13" s="100">
        <f t="shared" si="13"/>
        <v>0</v>
      </c>
      <c r="R13" s="100">
        <f t="shared" si="2"/>
        <v>0</v>
      </c>
      <c r="S13" s="100" t="b">
        <f t="shared" si="3"/>
        <v>0</v>
      </c>
      <c r="T13" s="100">
        <f t="shared" si="14"/>
        <v>0</v>
      </c>
      <c r="U13" s="100">
        <f t="shared" si="4"/>
        <v>0</v>
      </c>
      <c r="V13" s="100">
        <f t="shared" si="5"/>
        <v>0</v>
      </c>
      <c r="W13" s="100">
        <f t="shared" si="6"/>
        <v>0</v>
      </c>
      <c r="X13" s="104">
        <f t="shared" si="0"/>
        <v>0</v>
      </c>
      <c r="AC13" s="198" t="s">
        <v>164</v>
      </c>
    </row>
    <row r="14" spans="1:29" s="22" customFormat="1" ht="18" customHeight="1" thickBot="1">
      <c r="B14" s="267" t="s">
        <v>33</v>
      </c>
      <c r="C14" s="268"/>
      <c r="D14" s="268"/>
      <c r="E14" s="268"/>
      <c r="F14" s="268"/>
      <c r="G14" s="268"/>
      <c r="H14" s="268"/>
      <c r="I14" s="43">
        <f>SUM(I7:I13)</f>
        <v>0</v>
      </c>
      <c r="J14" s="43">
        <f t="shared" ref="J14:X14" si="15">SUM(J7:J13)</f>
        <v>0</v>
      </c>
      <c r="K14" s="101">
        <f t="shared" si="15"/>
        <v>0</v>
      </c>
      <c r="L14" s="101">
        <f t="shared" si="15"/>
        <v>0</v>
      </c>
      <c r="M14" s="101">
        <f t="shared" si="15"/>
        <v>0</v>
      </c>
      <c r="N14" s="101">
        <f t="shared" si="15"/>
        <v>0</v>
      </c>
      <c r="O14" s="101">
        <f t="shared" si="15"/>
        <v>0</v>
      </c>
      <c r="P14" s="101">
        <f t="shared" si="15"/>
        <v>0</v>
      </c>
      <c r="Q14" s="101">
        <f t="shared" si="15"/>
        <v>0</v>
      </c>
      <c r="R14" s="101">
        <f t="shared" si="15"/>
        <v>0</v>
      </c>
      <c r="S14" s="101">
        <f t="shared" si="15"/>
        <v>0</v>
      </c>
      <c r="T14" s="101">
        <f t="shared" si="15"/>
        <v>0</v>
      </c>
      <c r="U14" s="101">
        <f t="shared" si="15"/>
        <v>0</v>
      </c>
      <c r="V14" s="101">
        <f t="shared" si="15"/>
        <v>0</v>
      </c>
      <c r="W14" s="101">
        <f t="shared" si="15"/>
        <v>0</v>
      </c>
      <c r="X14" s="101">
        <f t="shared" si="15"/>
        <v>0</v>
      </c>
    </row>
    <row r="15" spans="1:29" s="22" customFormat="1" ht="25.5" customHeight="1">
      <c r="B15" s="255" t="s">
        <v>31</v>
      </c>
      <c r="C15" s="257" t="s">
        <v>163</v>
      </c>
      <c r="D15" s="272" t="s">
        <v>26</v>
      </c>
      <c r="E15" s="257" t="s">
        <v>166</v>
      </c>
      <c r="F15" s="254" t="s">
        <v>32</v>
      </c>
      <c r="G15" s="254"/>
      <c r="H15" s="254"/>
      <c r="I15" s="44" t="s">
        <v>27</v>
      </c>
      <c r="J15" s="45" t="s">
        <v>16</v>
      </c>
      <c r="K15" s="102" t="s">
        <v>20</v>
      </c>
      <c r="L15" s="102" t="s">
        <v>15</v>
      </c>
      <c r="M15" s="102" t="s">
        <v>14</v>
      </c>
      <c r="N15" s="102" t="s">
        <v>13</v>
      </c>
      <c r="O15" s="102" t="s">
        <v>19</v>
      </c>
      <c r="P15" s="102" t="s">
        <v>12</v>
      </c>
      <c r="Q15" s="102" t="s">
        <v>11</v>
      </c>
      <c r="R15" s="102" t="s">
        <v>18</v>
      </c>
      <c r="S15" s="102" t="s">
        <v>10</v>
      </c>
      <c r="T15" s="105" t="s">
        <v>9</v>
      </c>
      <c r="U15" s="102" t="s">
        <v>8</v>
      </c>
      <c r="V15" s="102" t="s">
        <v>17</v>
      </c>
      <c r="W15" s="106" t="s">
        <v>7</v>
      </c>
      <c r="X15" s="251" t="s">
        <v>3</v>
      </c>
    </row>
    <row r="16" spans="1:29" s="22" customFormat="1" ht="25.5" customHeight="1" thickBot="1">
      <c r="B16" s="256"/>
      <c r="C16" s="258"/>
      <c r="D16" s="273"/>
      <c r="E16" s="258"/>
      <c r="F16" s="196" t="s">
        <v>21</v>
      </c>
      <c r="G16" s="196" t="s">
        <v>35</v>
      </c>
      <c r="H16" s="196" t="s">
        <v>23</v>
      </c>
      <c r="I16" s="26"/>
      <c r="J16" s="27"/>
      <c r="K16" s="98"/>
      <c r="L16" s="98"/>
      <c r="M16" s="107">
        <v>6.2E-2</v>
      </c>
      <c r="N16" s="107">
        <v>1.4500000000000001E-2</v>
      </c>
      <c r="O16" s="107">
        <v>1.4E-2</v>
      </c>
      <c r="P16" s="107">
        <f>+'Year 4'!P16</f>
        <v>0.2</v>
      </c>
      <c r="Q16" s="107">
        <v>4.3999999999999997E-2</v>
      </c>
      <c r="R16" s="98"/>
      <c r="S16" s="98">
        <f>+'Year 4'!S16</f>
        <v>608.1</v>
      </c>
      <c r="T16" s="108">
        <v>600</v>
      </c>
      <c r="U16" s="109">
        <v>9.0499999999999997E-2</v>
      </c>
      <c r="V16" s="98"/>
      <c r="W16" s="110"/>
      <c r="X16" s="252"/>
    </row>
    <row r="17" spans="1:48" ht="64.5" customHeight="1">
      <c r="A17" s="13">
        <v>1</v>
      </c>
      <c r="B17" s="23">
        <f>+'Year 1'!B17</f>
        <v>0</v>
      </c>
      <c r="C17" s="40">
        <f>+'Year 1'!C17</f>
        <v>0</v>
      </c>
      <c r="D17" s="25">
        <f>+'Year 1'!D17</f>
        <v>0</v>
      </c>
      <c r="E17" s="40">
        <f>+'Year 1'!E17</f>
        <v>1</v>
      </c>
      <c r="F17" s="197">
        <f>+'Year 1'!F17</f>
        <v>0</v>
      </c>
      <c r="G17" s="197">
        <f>+'Year 1'!G17</f>
        <v>0</v>
      </c>
      <c r="H17" s="40">
        <f>+'Year 1'!H17</f>
        <v>0</v>
      </c>
      <c r="I17" s="41">
        <f>+'Year 1'!I17</f>
        <v>0</v>
      </c>
      <c r="J17" s="48">
        <v>0</v>
      </c>
      <c r="K17" s="103">
        <f t="shared" ref="K17:K25" si="16">IF(I17&gt;0,+I17*(1+J17),I17)</f>
        <v>0</v>
      </c>
      <c r="L17" s="100">
        <f t="shared" ref="L17:L18" si="17">IF(OR(C17="Undergraduate Students",C17="Payments above base salary"),+K17,IF(F17&gt;0,+K17/9*D17*F17,IF(G17&gt;0,+K17/12*D17*G17,IF(H17&gt;0,+K17/9*H17*D17,0))))*E17</f>
        <v>0</v>
      </c>
      <c r="M17" s="100">
        <f t="shared" ref="M17:M25" si="18">IF(C17="Undergraduate Students",0,+$L17*$M$6)</f>
        <v>0</v>
      </c>
      <c r="N17" s="100">
        <f t="shared" ref="N17:N25" si="19">IF(C17="Undergraduate Students",0,+$L17*$N$6)</f>
        <v>0</v>
      </c>
      <c r="O17" s="100">
        <f t="shared" ref="O17:O25" si="20">+$L17*$O$6</f>
        <v>0</v>
      </c>
      <c r="P17" s="100">
        <f t="shared" ref="P17:P25" si="21">IF(OR(C17="Undergraduate Students",C17="Payments above base salary"),0,IF(H17&gt;0,0,+L17*$P$6))</f>
        <v>0</v>
      </c>
      <c r="Q17" s="100">
        <f t="shared" ref="Q17:Q25" si="22">IF(C17="Undergraduate Students",0,IF(L17&gt;7000,7000*$Q$6,IF(L17&lt;7000,+L17*$Q$6)))</f>
        <v>0</v>
      </c>
      <c r="R17" s="100">
        <f t="shared" ref="R17:R25" si="23">SUM(M17:Q17)</f>
        <v>0</v>
      </c>
      <c r="S17" s="100" t="b">
        <f t="shared" ref="S17:S25" si="24">IF(OR(C17="Undergraduate Students",C17="Payments above base salary"),0,(IF(F17&gt;0,+$S$6*D17*F17,IF(G17&gt;0,+$S$6*D17*G17))))</f>
        <v>0</v>
      </c>
      <c r="T17" s="100">
        <f t="shared" ref="T17:T25" si="25">IF(OR(C17="Undergraduate Students",C17="Payments above base salary"),0,IF(F17&gt;0,+$T$6*D17,IF(G17&gt;0,+$T$6*D17,0)))</f>
        <v>0</v>
      </c>
      <c r="U17" s="100">
        <f t="shared" ref="U17:U25" si="26">+T17*$U$6</f>
        <v>0</v>
      </c>
      <c r="V17" s="100">
        <f t="shared" ref="V17:V25" si="27">SUM(R17:U17)</f>
        <v>0</v>
      </c>
      <c r="W17" s="100">
        <f t="shared" ref="W17:W25" si="28">(L17+V17)</f>
        <v>0</v>
      </c>
      <c r="X17" s="104">
        <f t="shared" ref="X17:X25" si="29">W17</f>
        <v>0</v>
      </c>
    </row>
    <row r="18" spans="1:48" ht="64.5" customHeight="1">
      <c r="A18" s="13">
        <v>2</v>
      </c>
      <c r="B18" s="23">
        <f>+'Year 1'!B18</f>
        <v>0</v>
      </c>
      <c r="C18" s="40">
        <f>+'Year 1'!C18</f>
        <v>0</v>
      </c>
      <c r="D18" s="25">
        <f>+'Year 1'!D18</f>
        <v>0</v>
      </c>
      <c r="E18" s="40">
        <f>+'Year 1'!E18</f>
        <v>0</v>
      </c>
      <c r="F18" s="197">
        <f>+'Year 1'!F18</f>
        <v>0</v>
      </c>
      <c r="G18" s="197">
        <f>+'Year 1'!G18</f>
        <v>0</v>
      </c>
      <c r="H18" s="40">
        <f>+'Year 1'!H18</f>
        <v>0</v>
      </c>
      <c r="I18" s="41">
        <f>+'Year 1'!I18</f>
        <v>0</v>
      </c>
      <c r="J18" s="42">
        <v>0</v>
      </c>
      <c r="K18" s="100">
        <f t="shared" si="16"/>
        <v>0</v>
      </c>
      <c r="L18" s="100">
        <f t="shared" si="17"/>
        <v>0</v>
      </c>
      <c r="M18" s="100">
        <f t="shared" si="18"/>
        <v>0</v>
      </c>
      <c r="N18" s="100">
        <f t="shared" si="19"/>
        <v>0</v>
      </c>
      <c r="O18" s="100">
        <f t="shared" si="20"/>
        <v>0</v>
      </c>
      <c r="P18" s="100">
        <f t="shared" si="21"/>
        <v>0</v>
      </c>
      <c r="Q18" s="100">
        <f t="shared" si="22"/>
        <v>0</v>
      </c>
      <c r="R18" s="100">
        <f t="shared" si="23"/>
        <v>0</v>
      </c>
      <c r="S18" s="100" t="b">
        <f t="shared" si="24"/>
        <v>0</v>
      </c>
      <c r="T18" s="100">
        <f t="shared" si="25"/>
        <v>0</v>
      </c>
      <c r="U18" s="100">
        <f t="shared" si="26"/>
        <v>0</v>
      </c>
      <c r="V18" s="100">
        <f t="shared" si="27"/>
        <v>0</v>
      </c>
      <c r="W18" s="100">
        <f t="shared" si="28"/>
        <v>0</v>
      </c>
      <c r="X18" s="104">
        <f t="shared" si="29"/>
        <v>0</v>
      </c>
    </row>
    <row r="19" spans="1:48" ht="64.5" customHeight="1">
      <c r="A19" s="13">
        <v>3</v>
      </c>
      <c r="B19" s="23">
        <f>+'Year 1'!B19</f>
        <v>0</v>
      </c>
      <c r="C19" s="40" t="str">
        <f>+'Year 1'!C19</f>
        <v>Payments above base salary</v>
      </c>
      <c r="D19" s="25">
        <f>+'Year 1'!D19</f>
        <v>0</v>
      </c>
      <c r="E19" s="40">
        <f>+'Year 1'!E19</f>
        <v>0</v>
      </c>
      <c r="F19" s="197">
        <f>+'Year 1'!F19</f>
        <v>0</v>
      </c>
      <c r="G19" s="197">
        <f>+'Year 1'!G19</f>
        <v>0</v>
      </c>
      <c r="H19" s="40">
        <f>+'Year 1'!H19</f>
        <v>0</v>
      </c>
      <c r="I19" s="41">
        <f>+'Year 1'!I19</f>
        <v>0</v>
      </c>
      <c r="J19" s="42">
        <v>0</v>
      </c>
      <c r="K19" s="100">
        <f t="shared" si="16"/>
        <v>0</v>
      </c>
      <c r="L19" s="100">
        <f>IF(OR(C19="Undergraduate Students",C19="Payments above base salary"),+K19,IF(F19&gt;0,+K19/9*D19*F19,IF(G19&gt;0,+K19/12*D19*G19,IF(H19&gt;0,+K19/9*H19*D19,0))))*E19</f>
        <v>0</v>
      </c>
      <c r="M19" s="100">
        <f t="shared" si="18"/>
        <v>0</v>
      </c>
      <c r="N19" s="100">
        <f t="shared" si="19"/>
        <v>0</v>
      </c>
      <c r="O19" s="100">
        <f t="shared" si="20"/>
        <v>0</v>
      </c>
      <c r="P19" s="100">
        <f t="shared" si="21"/>
        <v>0</v>
      </c>
      <c r="Q19" s="100">
        <f t="shared" si="22"/>
        <v>0</v>
      </c>
      <c r="R19" s="100">
        <f t="shared" si="23"/>
        <v>0</v>
      </c>
      <c r="S19" s="100">
        <f t="shared" si="24"/>
        <v>0</v>
      </c>
      <c r="T19" s="100">
        <f t="shared" si="25"/>
        <v>0</v>
      </c>
      <c r="U19" s="100">
        <f t="shared" si="26"/>
        <v>0</v>
      </c>
      <c r="V19" s="100">
        <f t="shared" si="27"/>
        <v>0</v>
      </c>
      <c r="W19" s="100">
        <f t="shared" si="28"/>
        <v>0</v>
      </c>
      <c r="X19" s="104">
        <f t="shared" si="29"/>
        <v>0</v>
      </c>
    </row>
    <row r="20" spans="1:48" ht="64.5" customHeight="1">
      <c r="A20" s="13">
        <v>4</v>
      </c>
      <c r="B20" s="23">
        <f>+'Year 1'!B20</f>
        <v>0</v>
      </c>
      <c r="C20" s="40">
        <f>+'Year 1'!C20</f>
        <v>0</v>
      </c>
      <c r="D20" s="25">
        <f>+'Year 1'!D20</f>
        <v>0</v>
      </c>
      <c r="E20" s="40">
        <f>+'Year 1'!E20</f>
        <v>0</v>
      </c>
      <c r="F20" s="197">
        <f>+'Year 1'!F20</f>
        <v>0</v>
      </c>
      <c r="G20" s="197">
        <f>+'Year 1'!G20</f>
        <v>0</v>
      </c>
      <c r="H20" s="40">
        <f>+'Year 1'!H20</f>
        <v>0</v>
      </c>
      <c r="I20" s="41">
        <f>+'Year 1'!I20</f>
        <v>0</v>
      </c>
      <c r="J20" s="42">
        <v>0</v>
      </c>
      <c r="K20" s="100">
        <f t="shared" si="16"/>
        <v>0</v>
      </c>
      <c r="L20" s="100">
        <f>IF(OR(C20="Undergraduate Students",C20="Payments above base salary"),+K20,IF(F20&gt;0,+K20/9*D20*F20,IF(G20&gt;0,+K20/12*D20*G20,IF(H20&gt;0,+K20/9*H20*D20,0))))*E20</f>
        <v>0</v>
      </c>
      <c r="M20" s="100">
        <f t="shared" si="18"/>
        <v>0</v>
      </c>
      <c r="N20" s="100">
        <f t="shared" si="19"/>
        <v>0</v>
      </c>
      <c r="O20" s="100">
        <f t="shared" si="20"/>
        <v>0</v>
      </c>
      <c r="P20" s="100">
        <f t="shared" si="21"/>
        <v>0</v>
      </c>
      <c r="Q20" s="100">
        <f t="shared" si="22"/>
        <v>0</v>
      </c>
      <c r="R20" s="100">
        <f t="shared" si="23"/>
        <v>0</v>
      </c>
      <c r="S20" s="100" t="b">
        <f t="shared" si="24"/>
        <v>0</v>
      </c>
      <c r="T20" s="100">
        <f t="shared" si="25"/>
        <v>0</v>
      </c>
      <c r="U20" s="100">
        <f t="shared" si="26"/>
        <v>0</v>
      </c>
      <c r="V20" s="100">
        <f t="shared" si="27"/>
        <v>0</v>
      </c>
      <c r="W20" s="100">
        <f t="shared" si="28"/>
        <v>0</v>
      </c>
      <c r="X20" s="104">
        <f t="shared" si="29"/>
        <v>0</v>
      </c>
    </row>
    <row r="21" spans="1:48" ht="64.5" customHeight="1">
      <c r="A21" s="13">
        <v>5</v>
      </c>
      <c r="B21" s="197">
        <f>+'Year 1'!B21</f>
        <v>0</v>
      </c>
      <c r="C21" s="40">
        <f>+'Year 1'!C21</f>
        <v>0</v>
      </c>
      <c r="D21" s="25">
        <f>+'Year 1'!D21</f>
        <v>0</v>
      </c>
      <c r="E21" s="40">
        <f>+'Year 1'!E21</f>
        <v>0</v>
      </c>
      <c r="F21" s="197">
        <f>+'Year 1'!F21</f>
        <v>0</v>
      </c>
      <c r="G21" s="197">
        <f>+'Year 1'!G21</f>
        <v>0</v>
      </c>
      <c r="H21" s="40">
        <f>+'Year 1'!H21</f>
        <v>0</v>
      </c>
      <c r="I21" s="41">
        <f>+'Year 1'!I21</f>
        <v>0</v>
      </c>
      <c r="J21" s="42">
        <v>0</v>
      </c>
      <c r="K21" s="100">
        <f t="shared" si="16"/>
        <v>0</v>
      </c>
      <c r="L21" s="100">
        <f t="shared" ref="L21:L25" si="30">IF(OR(C21="Undergraduate Students",C21="Payments above base salary"),+K21*E21,IF(F21&gt;0,+K21/9*D21*F21,IF(G21&gt;0,+K21/12*D21*G21,IF(H21&gt;0,+K21/9*H21*D21,0))))</f>
        <v>0</v>
      </c>
      <c r="M21" s="100">
        <f t="shared" si="18"/>
        <v>0</v>
      </c>
      <c r="N21" s="100">
        <f t="shared" si="19"/>
        <v>0</v>
      </c>
      <c r="O21" s="100">
        <f t="shared" si="20"/>
        <v>0</v>
      </c>
      <c r="P21" s="100">
        <f t="shared" si="21"/>
        <v>0</v>
      </c>
      <c r="Q21" s="100">
        <f t="shared" si="22"/>
        <v>0</v>
      </c>
      <c r="R21" s="100">
        <f t="shared" si="23"/>
        <v>0</v>
      </c>
      <c r="S21" s="100" t="b">
        <f t="shared" si="24"/>
        <v>0</v>
      </c>
      <c r="T21" s="100">
        <f t="shared" si="25"/>
        <v>0</v>
      </c>
      <c r="U21" s="100">
        <f t="shared" si="26"/>
        <v>0</v>
      </c>
      <c r="V21" s="100">
        <f t="shared" si="27"/>
        <v>0</v>
      </c>
      <c r="W21" s="100">
        <f t="shared" si="28"/>
        <v>0</v>
      </c>
      <c r="X21" s="104">
        <f t="shared" si="29"/>
        <v>0</v>
      </c>
    </row>
    <row r="22" spans="1:48" ht="64.5" customHeight="1">
      <c r="A22" s="13">
        <v>6</v>
      </c>
      <c r="B22" s="23">
        <f>+'Year 1'!B22</f>
        <v>0</v>
      </c>
      <c r="C22" s="40">
        <f>+'Year 1'!C22</f>
        <v>0</v>
      </c>
      <c r="D22" s="25">
        <f>+'Year 1'!D22</f>
        <v>0</v>
      </c>
      <c r="E22" s="40">
        <f>+'Year 1'!E22</f>
        <v>0</v>
      </c>
      <c r="F22" s="197">
        <f>+'Year 1'!F22</f>
        <v>0</v>
      </c>
      <c r="G22" s="197">
        <f>+'Year 1'!G22</f>
        <v>0</v>
      </c>
      <c r="H22" s="40">
        <f>+'Year 1'!H22</f>
        <v>0</v>
      </c>
      <c r="I22" s="41">
        <f>+'Year 1'!I22</f>
        <v>0</v>
      </c>
      <c r="J22" s="42">
        <v>0</v>
      </c>
      <c r="K22" s="100">
        <f t="shared" si="16"/>
        <v>0</v>
      </c>
      <c r="L22" s="100">
        <f t="shared" si="30"/>
        <v>0</v>
      </c>
      <c r="M22" s="100">
        <f t="shared" si="18"/>
        <v>0</v>
      </c>
      <c r="N22" s="100">
        <f t="shared" si="19"/>
        <v>0</v>
      </c>
      <c r="O22" s="100">
        <f t="shared" si="20"/>
        <v>0</v>
      </c>
      <c r="P22" s="100">
        <f t="shared" si="21"/>
        <v>0</v>
      </c>
      <c r="Q22" s="100">
        <f t="shared" si="22"/>
        <v>0</v>
      </c>
      <c r="R22" s="100">
        <f t="shared" si="23"/>
        <v>0</v>
      </c>
      <c r="S22" s="100" t="b">
        <f t="shared" si="24"/>
        <v>0</v>
      </c>
      <c r="T22" s="100">
        <f t="shared" si="25"/>
        <v>0</v>
      </c>
      <c r="U22" s="100">
        <f t="shared" si="26"/>
        <v>0</v>
      </c>
      <c r="V22" s="100">
        <f t="shared" si="27"/>
        <v>0</v>
      </c>
      <c r="W22" s="100">
        <f t="shared" si="28"/>
        <v>0</v>
      </c>
      <c r="X22" s="104">
        <f t="shared" si="29"/>
        <v>0</v>
      </c>
    </row>
    <row r="23" spans="1:48" ht="64.5" customHeight="1">
      <c r="A23" s="13">
        <v>7</v>
      </c>
      <c r="B23" s="23">
        <f>+'Year 1'!B23</f>
        <v>0</v>
      </c>
      <c r="C23" s="40">
        <f>+'Year 1'!C23</f>
        <v>0</v>
      </c>
      <c r="D23" s="25">
        <f>+'Year 1'!D23</f>
        <v>0</v>
      </c>
      <c r="E23" s="40">
        <f>+'Year 1'!E23</f>
        <v>0</v>
      </c>
      <c r="F23" s="197">
        <f>+'Year 1'!F23</f>
        <v>0</v>
      </c>
      <c r="G23" s="197">
        <f>+'Year 1'!G23</f>
        <v>0</v>
      </c>
      <c r="H23" s="40">
        <f>+'Year 1'!H23</f>
        <v>0</v>
      </c>
      <c r="I23" s="41">
        <f>+'Year 1'!I23</f>
        <v>0</v>
      </c>
      <c r="J23" s="42">
        <v>0</v>
      </c>
      <c r="K23" s="100">
        <f t="shared" si="16"/>
        <v>0</v>
      </c>
      <c r="L23" s="100">
        <f t="shared" si="30"/>
        <v>0</v>
      </c>
      <c r="M23" s="100">
        <f t="shared" si="18"/>
        <v>0</v>
      </c>
      <c r="N23" s="100">
        <f t="shared" si="19"/>
        <v>0</v>
      </c>
      <c r="O23" s="100">
        <f t="shared" si="20"/>
        <v>0</v>
      </c>
      <c r="P23" s="100">
        <f t="shared" si="21"/>
        <v>0</v>
      </c>
      <c r="Q23" s="100">
        <f t="shared" si="22"/>
        <v>0</v>
      </c>
      <c r="R23" s="100">
        <f t="shared" si="23"/>
        <v>0</v>
      </c>
      <c r="S23" s="100" t="b">
        <f t="shared" si="24"/>
        <v>0</v>
      </c>
      <c r="T23" s="100">
        <f t="shared" si="25"/>
        <v>0</v>
      </c>
      <c r="U23" s="100">
        <f t="shared" si="26"/>
        <v>0</v>
      </c>
      <c r="V23" s="100">
        <f t="shared" si="27"/>
        <v>0</v>
      </c>
      <c r="W23" s="100">
        <f t="shared" si="28"/>
        <v>0</v>
      </c>
      <c r="X23" s="104">
        <f t="shared" si="29"/>
        <v>0</v>
      </c>
    </row>
    <row r="24" spans="1:48" ht="64.5" customHeight="1">
      <c r="A24" s="13">
        <v>8</v>
      </c>
      <c r="B24" s="23">
        <f>+'Year 1'!B24</f>
        <v>0</v>
      </c>
      <c r="C24" s="40">
        <f>+'Year 1'!C24</f>
        <v>0</v>
      </c>
      <c r="D24" s="25">
        <f>+'Year 1'!D24</f>
        <v>0</v>
      </c>
      <c r="E24" s="40">
        <f>+'Year 1'!E24</f>
        <v>0</v>
      </c>
      <c r="F24" s="197">
        <f>+'Year 1'!F24</f>
        <v>0</v>
      </c>
      <c r="G24" s="197">
        <f>+'Year 1'!G24</f>
        <v>0</v>
      </c>
      <c r="H24" s="40">
        <f>+'Year 1'!H24</f>
        <v>0</v>
      </c>
      <c r="I24" s="41">
        <f>+'Year 1'!I24</f>
        <v>0</v>
      </c>
      <c r="J24" s="42">
        <v>0</v>
      </c>
      <c r="K24" s="100">
        <f t="shared" si="16"/>
        <v>0</v>
      </c>
      <c r="L24" s="100">
        <f t="shared" si="30"/>
        <v>0</v>
      </c>
      <c r="M24" s="100">
        <f t="shared" si="18"/>
        <v>0</v>
      </c>
      <c r="N24" s="100">
        <f t="shared" si="19"/>
        <v>0</v>
      </c>
      <c r="O24" s="100">
        <f t="shared" si="20"/>
        <v>0</v>
      </c>
      <c r="P24" s="100">
        <f t="shared" si="21"/>
        <v>0</v>
      </c>
      <c r="Q24" s="100">
        <f t="shared" si="22"/>
        <v>0</v>
      </c>
      <c r="R24" s="100">
        <f t="shared" si="23"/>
        <v>0</v>
      </c>
      <c r="S24" s="100" t="b">
        <f t="shared" si="24"/>
        <v>0</v>
      </c>
      <c r="T24" s="100">
        <f t="shared" si="25"/>
        <v>0</v>
      </c>
      <c r="U24" s="100">
        <f t="shared" si="26"/>
        <v>0</v>
      </c>
      <c r="V24" s="100">
        <f t="shared" si="27"/>
        <v>0</v>
      </c>
      <c r="W24" s="100">
        <f t="shared" si="28"/>
        <v>0</v>
      </c>
      <c r="X24" s="104">
        <f t="shared" si="29"/>
        <v>0</v>
      </c>
    </row>
    <row r="25" spans="1:48" ht="64.5" customHeight="1">
      <c r="A25" s="13">
        <v>9</v>
      </c>
      <c r="B25" s="23">
        <f>+'Year 1'!B25</f>
        <v>0</v>
      </c>
      <c r="C25" s="40">
        <f>+'Year 1'!C25</f>
        <v>0</v>
      </c>
      <c r="D25" s="25">
        <f>+'Year 1'!D25</f>
        <v>0</v>
      </c>
      <c r="E25" s="40">
        <f>+'Year 1'!E25</f>
        <v>0</v>
      </c>
      <c r="F25" s="197">
        <f>+'Year 1'!F25</f>
        <v>0</v>
      </c>
      <c r="G25" s="197">
        <f>+'Year 1'!G25</f>
        <v>0</v>
      </c>
      <c r="H25" s="40">
        <f>+'Year 1'!H25</f>
        <v>0</v>
      </c>
      <c r="I25" s="41">
        <f>+'Year 1'!I25</f>
        <v>0</v>
      </c>
      <c r="J25" s="42">
        <v>0</v>
      </c>
      <c r="K25" s="100">
        <f t="shared" si="16"/>
        <v>0</v>
      </c>
      <c r="L25" s="100">
        <f t="shared" si="30"/>
        <v>0</v>
      </c>
      <c r="M25" s="100">
        <f t="shared" si="18"/>
        <v>0</v>
      </c>
      <c r="N25" s="100">
        <f t="shared" si="19"/>
        <v>0</v>
      </c>
      <c r="O25" s="100">
        <f t="shared" si="20"/>
        <v>0</v>
      </c>
      <c r="P25" s="100">
        <f t="shared" si="21"/>
        <v>0</v>
      </c>
      <c r="Q25" s="100">
        <f t="shared" si="22"/>
        <v>0</v>
      </c>
      <c r="R25" s="100">
        <f t="shared" si="23"/>
        <v>0</v>
      </c>
      <c r="S25" s="100" t="b">
        <f t="shared" si="24"/>
        <v>0</v>
      </c>
      <c r="T25" s="100">
        <f t="shared" si="25"/>
        <v>0</v>
      </c>
      <c r="U25" s="100">
        <f t="shared" si="26"/>
        <v>0</v>
      </c>
      <c r="V25" s="100">
        <f t="shared" si="27"/>
        <v>0</v>
      </c>
      <c r="W25" s="100">
        <f t="shared" si="28"/>
        <v>0</v>
      </c>
      <c r="X25" s="104">
        <f t="shared" si="29"/>
        <v>0</v>
      </c>
    </row>
    <row r="26" spans="1:48" ht="17.25" customHeight="1">
      <c r="B26" s="253" t="s">
        <v>34</v>
      </c>
      <c r="C26" s="253"/>
      <c r="D26" s="253"/>
      <c r="E26" s="253"/>
      <c r="F26" s="253"/>
      <c r="G26" s="253"/>
      <c r="H26" s="253"/>
      <c r="I26" s="95">
        <f>SUM(I17:I25)</f>
        <v>0</v>
      </c>
      <c r="J26" s="95">
        <f t="shared" ref="J26:X26" si="31">SUM(J17:J25)</f>
        <v>0</v>
      </c>
      <c r="K26" s="95">
        <f t="shared" si="31"/>
        <v>0</v>
      </c>
      <c r="L26" s="95">
        <f t="shared" si="31"/>
        <v>0</v>
      </c>
      <c r="M26" s="95">
        <f t="shared" si="31"/>
        <v>0</v>
      </c>
      <c r="N26" s="95">
        <f t="shared" si="31"/>
        <v>0</v>
      </c>
      <c r="O26" s="95">
        <f t="shared" si="31"/>
        <v>0</v>
      </c>
      <c r="P26" s="95">
        <f t="shared" si="31"/>
        <v>0</v>
      </c>
      <c r="Q26" s="95">
        <f t="shared" si="31"/>
        <v>0</v>
      </c>
      <c r="R26" s="95">
        <f t="shared" si="31"/>
        <v>0</v>
      </c>
      <c r="S26" s="95">
        <f t="shared" si="31"/>
        <v>0</v>
      </c>
      <c r="T26" s="95">
        <f t="shared" si="31"/>
        <v>0</v>
      </c>
      <c r="U26" s="95">
        <f t="shared" si="31"/>
        <v>0</v>
      </c>
      <c r="V26" s="95">
        <f t="shared" si="31"/>
        <v>0</v>
      </c>
      <c r="W26" s="95">
        <f t="shared" si="31"/>
        <v>0</v>
      </c>
      <c r="X26" s="95">
        <f t="shared" si="31"/>
        <v>0</v>
      </c>
    </row>
    <row r="27" spans="1:48" s="55" customFormat="1" ht="21.75" customHeight="1" thickBot="1">
      <c r="B27" s="56" t="s">
        <v>3</v>
      </c>
      <c r="C27" s="57"/>
      <c r="D27" s="58"/>
      <c r="E27" s="57"/>
      <c r="F27" s="59"/>
      <c r="G27" s="59"/>
      <c r="H27" s="57"/>
      <c r="I27" s="96">
        <f>+I26+I14</f>
        <v>0</v>
      </c>
      <c r="J27" s="96">
        <f t="shared" ref="J27:X27" si="32">+J26+J14</f>
        <v>0</v>
      </c>
      <c r="K27" s="96">
        <f t="shared" si="32"/>
        <v>0</v>
      </c>
      <c r="L27" s="96">
        <f t="shared" si="32"/>
        <v>0</v>
      </c>
      <c r="M27" s="96">
        <f t="shared" si="32"/>
        <v>0</v>
      </c>
      <c r="N27" s="96">
        <f t="shared" si="32"/>
        <v>0</v>
      </c>
      <c r="O27" s="96">
        <f t="shared" si="32"/>
        <v>0</v>
      </c>
      <c r="P27" s="96">
        <f t="shared" si="32"/>
        <v>0</v>
      </c>
      <c r="Q27" s="96">
        <f t="shared" si="32"/>
        <v>0</v>
      </c>
      <c r="R27" s="96">
        <f t="shared" si="32"/>
        <v>0</v>
      </c>
      <c r="S27" s="96">
        <f t="shared" si="32"/>
        <v>0</v>
      </c>
      <c r="T27" s="96">
        <f t="shared" si="32"/>
        <v>0</v>
      </c>
      <c r="U27" s="96">
        <f t="shared" si="32"/>
        <v>0</v>
      </c>
      <c r="V27" s="96">
        <f t="shared" si="32"/>
        <v>0</v>
      </c>
      <c r="W27" s="96">
        <f t="shared" si="32"/>
        <v>0</v>
      </c>
      <c r="X27" s="96">
        <f t="shared" si="32"/>
        <v>0</v>
      </c>
    </row>
    <row r="28" spans="1:48">
      <c r="B28" s="15"/>
      <c r="C28" s="15"/>
    </row>
    <row r="29" spans="1:48" ht="11.25" customHeight="1">
      <c r="O29" s="62"/>
    </row>
    <row r="31" spans="1:48" ht="12.75">
      <c r="B31" s="13" t="s">
        <v>60</v>
      </c>
      <c r="F31" s="63"/>
      <c r="G31" s="63"/>
      <c r="H31" s="64"/>
      <c r="I31" s="64"/>
      <c r="J31" s="65"/>
      <c r="K31" s="66"/>
      <c r="L31" s="66"/>
      <c r="M31" s="67"/>
      <c r="N31" s="66"/>
      <c r="O31" s="66"/>
      <c r="P31" s="67"/>
      <c r="Q31" s="64"/>
      <c r="R31" s="64"/>
      <c r="S31" s="64"/>
      <c r="T31" s="68"/>
      <c r="U31" s="64"/>
      <c r="V31" s="64"/>
      <c r="W31" s="68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</row>
    <row r="32" spans="1:48" ht="15.75">
      <c r="B32" s="69" t="str">
        <f>B1</f>
        <v xml:space="preserve">Project Title:  </v>
      </c>
      <c r="C32" s="69"/>
      <c r="D32" s="69"/>
      <c r="E32" s="69"/>
      <c r="F32" s="70"/>
      <c r="G32" s="70"/>
      <c r="H32" s="71"/>
      <c r="I32" s="71"/>
      <c r="J32" s="71"/>
      <c r="K32" s="64"/>
      <c r="L32" s="64"/>
      <c r="M32" s="68"/>
      <c r="N32" s="64"/>
      <c r="O32" s="64"/>
      <c r="P32" s="68"/>
      <c r="Q32" s="72"/>
      <c r="R32" s="64"/>
      <c r="S32" s="64"/>
      <c r="T32" s="68"/>
      <c r="U32" s="64"/>
      <c r="V32" s="64"/>
      <c r="W32" s="68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</row>
    <row r="33" spans="2:48" s="73" customFormat="1" ht="12.75">
      <c r="B33" s="74"/>
      <c r="C33" s="74"/>
      <c r="D33" s="74"/>
      <c r="E33" s="74"/>
      <c r="F33" s="75"/>
      <c r="G33" s="75"/>
      <c r="H33" s="76"/>
      <c r="I33" s="76"/>
      <c r="J33" s="76"/>
      <c r="K33" s="76"/>
      <c r="L33" s="76"/>
      <c r="M33" s="76"/>
      <c r="N33" s="76"/>
      <c r="O33" s="76"/>
      <c r="P33" s="76"/>
      <c r="Q33" s="66"/>
      <c r="R33" s="66"/>
      <c r="S33" s="67"/>
      <c r="T33" s="66"/>
      <c r="U33" s="66"/>
      <c r="V33" s="67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</row>
    <row r="34" spans="2:48" ht="22.5">
      <c r="B34" s="77" t="s">
        <v>2</v>
      </c>
      <c r="C34" s="77" t="s">
        <v>58</v>
      </c>
      <c r="D34" s="78" t="s">
        <v>59</v>
      </c>
      <c r="E34" s="79" t="s">
        <v>3</v>
      </c>
      <c r="F34" s="80"/>
      <c r="G34" s="80"/>
      <c r="H34" s="81"/>
      <c r="I34" s="80"/>
      <c r="J34" s="81"/>
      <c r="K34" s="80"/>
      <c r="L34" s="82"/>
      <c r="M34" s="68"/>
      <c r="N34" s="64"/>
      <c r="O34" s="64"/>
      <c r="P34" s="6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</row>
    <row r="35" spans="2:48">
      <c r="B35" s="111" t="s">
        <v>62</v>
      </c>
      <c r="C35" s="112"/>
      <c r="D35" s="113"/>
      <c r="E35" s="114"/>
      <c r="F35" s="80"/>
      <c r="G35" s="80"/>
      <c r="H35" s="81"/>
      <c r="I35" s="80"/>
      <c r="J35" s="81"/>
      <c r="K35" s="80"/>
      <c r="L35" s="82"/>
      <c r="M35" s="68"/>
      <c r="N35" s="64"/>
      <c r="O35" s="64"/>
      <c r="P35" s="6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</row>
    <row r="36" spans="2:48">
      <c r="B36" s="115">
        <f>+B8</f>
        <v>0</v>
      </c>
      <c r="C36" s="116">
        <f>+L8</f>
        <v>0</v>
      </c>
      <c r="D36" s="116">
        <f>+V8</f>
        <v>0</v>
      </c>
      <c r="E36" s="117">
        <f>+C36+D36</f>
        <v>0</v>
      </c>
      <c r="F36" s="270" t="s">
        <v>65</v>
      </c>
      <c r="G36" s="270"/>
      <c r="H36" s="270"/>
      <c r="I36" s="270"/>
      <c r="J36" s="270"/>
      <c r="K36" s="270"/>
      <c r="L36" s="270"/>
      <c r="M36" s="270"/>
      <c r="N36" s="64"/>
      <c r="O36" s="64"/>
      <c r="P36" s="6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</row>
    <row r="37" spans="2:48">
      <c r="B37" s="115">
        <f t="shared" ref="B37:B41" si="33">+B9</f>
        <v>0</v>
      </c>
      <c r="C37" s="116">
        <f t="shared" ref="C37:C41" si="34">+L9</f>
        <v>0</v>
      </c>
      <c r="D37" s="116">
        <f t="shared" ref="D37:D41" si="35">+V9</f>
        <v>0</v>
      </c>
      <c r="E37" s="117">
        <f t="shared" ref="E37:E41" si="36">+C37+D37</f>
        <v>0</v>
      </c>
      <c r="F37" s="270"/>
      <c r="G37" s="270"/>
      <c r="H37" s="270"/>
      <c r="I37" s="270"/>
      <c r="J37" s="270"/>
      <c r="K37" s="270"/>
      <c r="L37" s="270"/>
      <c r="M37" s="270"/>
      <c r="N37" s="64"/>
      <c r="O37" s="64"/>
      <c r="P37" s="68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</row>
    <row r="38" spans="2:48">
      <c r="B38" s="115">
        <f t="shared" si="33"/>
        <v>0</v>
      </c>
      <c r="C38" s="116">
        <f t="shared" si="34"/>
        <v>0</v>
      </c>
      <c r="D38" s="116">
        <f t="shared" si="35"/>
        <v>0</v>
      </c>
      <c r="E38" s="117">
        <f t="shared" si="36"/>
        <v>0</v>
      </c>
      <c r="F38" s="270"/>
      <c r="G38" s="270"/>
      <c r="H38" s="270"/>
      <c r="I38" s="270"/>
      <c r="J38" s="270"/>
      <c r="K38" s="270"/>
      <c r="L38" s="270"/>
      <c r="M38" s="270"/>
      <c r="N38" s="64"/>
      <c r="O38" s="64"/>
      <c r="P38" s="68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</row>
    <row r="39" spans="2:48">
      <c r="B39" s="115">
        <f t="shared" si="33"/>
        <v>0</v>
      </c>
      <c r="C39" s="116">
        <f t="shared" si="34"/>
        <v>0</v>
      </c>
      <c r="D39" s="116">
        <f t="shared" si="35"/>
        <v>0</v>
      </c>
      <c r="E39" s="117">
        <f t="shared" si="36"/>
        <v>0</v>
      </c>
      <c r="F39" s="270"/>
      <c r="G39" s="270"/>
      <c r="H39" s="270"/>
      <c r="I39" s="270"/>
      <c r="J39" s="270"/>
      <c r="K39" s="270"/>
      <c r="L39" s="270"/>
      <c r="M39" s="270"/>
      <c r="N39" s="64"/>
      <c r="O39" s="64"/>
      <c r="P39" s="68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</row>
    <row r="40" spans="2:48">
      <c r="B40" s="115">
        <f t="shared" si="33"/>
        <v>0</v>
      </c>
      <c r="C40" s="116">
        <f t="shared" si="34"/>
        <v>0</v>
      </c>
      <c r="D40" s="116">
        <f t="shared" si="35"/>
        <v>0</v>
      </c>
      <c r="E40" s="117">
        <f t="shared" si="36"/>
        <v>0</v>
      </c>
      <c r="F40" s="270"/>
      <c r="G40" s="270"/>
      <c r="H40" s="270"/>
      <c r="I40" s="270"/>
      <c r="J40" s="270"/>
      <c r="K40" s="270"/>
      <c r="L40" s="270"/>
      <c r="M40" s="270"/>
      <c r="N40" s="64"/>
      <c r="O40" s="64"/>
      <c r="P40" s="68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</row>
    <row r="41" spans="2:48">
      <c r="B41" s="115">
        <f t="shared" si="33"/>
        <v>0</v>
      </c>
      <c r="C41" s="116">
        <f t="shared" si="34"/>
        <v>0</v>
      </c>
      <c r="D41" s="116">
        <f t="shared" si="35"/>
        <v>0</v>
      </c>
      <c r="E41" s="117">
        <f t="shared" si="36"/>
        <v>0</v>
      </c>
      <c r="F41" s="270"/>
      <c r="G41" s="270"/>
      <c r="H41" s="270"/>
      <c r="I41" s="270"/>
      <c r="J41" s="270"/>
      <c r="K41" s="270"/>
      <c r="L41" s="270"/>
      <c r="M41" s="270"/>
      <c r="N41" s="64"/>
      <c r="O41" s="64"/>
      <c r="P41" s="68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</row>
    <row r="42" spans="2:48">
      <c r="B42" s="118" t="s">
        <v>36</v>
      </c>
      <c r="C42" s="119">
        <f>SUM(C36:C41)</f>
        <v>0</v>
      </c>
      <c r="D42" s="119">
        <f t="shared" ref="D42:E42" si="37">SUM(D36:D41)</f>
        <v>0</v>
      </c>
      <c r="E42" s="119">
        <f t="shared" si="37"/>
        <v>0</v>
      </c>
      <c r="F42" s="83"/>
      <c r="G42" s="83"/>
      <c r="H42" s="84"/>
      <c r="I42" s="83"/>
      <c r="J42" s="84"/>
      <c r="K42" s="83"/>
      <c r="L42" s="85"/>
      <c r="M42" s="68"/>
      <c r="N42" s="64"/>
      <c r="O42" s="64"/>
      <c r="P42" s="68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</row>
    <row r="43" spans="2:48">
      <c r="B43" s="237" t="s">
        <v>63</v>
      </c>
      <c r="C43" s="237"/>
      <c r="D43" s="237"/>
      <c r="E43" s="237"/>
      <c r="F43" s="83"/>
      <c r="G43" s="83"/>
      <c r="H43" s="84"/>
      <c r="I43" s="83"/>
      <c r="J43" s="84"/>
      <c r="K43" s="83"/>
      <c r="L43" s="85"/>
      <c r="M43" s="68"/>
      <c r="N43" s="64"/>
      <c r="O43" s="64"/>
      <c r="P43" s="68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</row>
    <row r="44" spans="2:48">
      <c r="B44" s="237"/>
      <c r="C44" s="237"/>
      <c r="D44" s="237"/>
      <c r="E44" s="237"/>
      <c r="F44" s="86"/>
      <c r="G44" s="86"/>
      <c r="H44" s="87"/>
      <c r="I44" s="86"/>
      <c r="J44" s="87"/>
      <c r="K44" s="86"/>
      <c r="L44" s="86"/>
      <c r="M44" s="68"/>
      <c r="N44" s="64"/>
      <c r="O44" s="64"/>
      <c r="P44" s="68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</row>
    <row r="45" spans="2:48">
      <c r="B45" s="120">
        <f>+B17</f>
        <v>0</v>
      </c>
      <c r="C45" s="121">
        <f>+L17</f>
        <v>0</v>
      </c>
      <c r="D45" s="121">
        <f>+V17</f>
        <v>0</v>
      </c>
      <c r="E45" s="117">
        <f>+C45+D45</f>
        <v>0</v>
      </c>
      <c r="F45" s="270" t="s">
        <v>65</v>
      </c>
      <c r="G45" s="270"/>
      <c r="H45" s="270"/>
      <c r="I45" s="270"/>
      <c r="J45" s="270"/>
      <c r="K45" s="270"/>
      <c r="L45" s="270"/>
      <c r="M45" s="270"/>
      <c r="N45" s="64"/>
      <c r="O45" s="64"/>
      <c r="P45" s="68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</row>
    <row r="46" spans="2:48">
      <c r="B46" s="120">
        <f t="shared" ref="B46:B52" si="38">+B18</f>
        <v>0</v>
      </c>
      <c r="C46" s="121">
        <f t="shared" ref="C46:C51" si="39">+L18</f>
        <v>0</v>
      </c>
      <c r="D46" s="121">
        <f t="shared" ref="D46:D51" si="40">+V18</f>
        <v>0</v>
      </c>
      <c r="E46" s="117">
        <f t="shared" ref="E46:E52" si="41">+C46+D46</f>
        <v>0</v>
      </c>
      <c r="F46" s="270"/>
      <c r="G46" s="270"/>
      <c r="H46" s="270"/>
      <c r="I46" s="270"/>
      <c r="J46" s="270"/>
      <c r="K46" s="270"/>
      <c r="L46" s="270"/>
      <c r="M46" s="270"/>
      <c r="N46" s="64"/>
      <c r="O46" s="64"/>
      <c r="P46" s="68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</row>
    <row r="47" spans="2:48">
      <c r="B47" s="120">
        <f t="shared" si="38"/>
        <v>0</v>
      </c>
      <c r="C47" s="121">
        <f t="shared" si="39"/>
        <v>0</v>
      </c>
      <c r="D47" s="121">
        <f t="shared" si="40"/>
        <v>0</v>
      </c>
      <c r="E47" s="117">
        <f t="shared" si="41"/>
        <v>0</v>
      </c>
      <c r="F47" s="270"/>
      <c r="G47" s="270"/>
      <c r="H47" s="270"/>
      <c r="I47" s="270"/>
      <c r="J47" s="270"/>
      <c r="K47" s="270"/>
      <c r="L47" s="270"/>
      <c r="M47" s="270"/>
      <c r="N47" s="64"/>
      <c r="O47" s="64"/>
      <c r="P47" s="68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</row>
    <row r="48" spans="2:48">
      <c r="B48" s="120">
        <f t="shared" si="38"/>
        <v>0</v>
      </c>
      <c r="C48" s="121">
        <f t="shared" si="39"/>
        <v>0</v>
      </c>
      <c r="D48" s="121">
        <f t="shared" si="40"/>
        <v>0</v>
      </c>
      <c r="E48" s="117">
        <f t="shared" si="41"/>
        <v>0</v>
      </c>
      <c r="F48" s="270"/>
      <c r="G48" s="270"/>
      <c r="H48" s="270"/>
      <c r="I48" s="270"/>
      <c r="J48" s="270"/>
      <c r="K48" s="270"/>
      <c r="L48" s="270"/>
      <c r="M48" s="270"/>
      <c r="N48" s="64"/>
      <c r="O48" s="64"/>
      <c r="P48" s="68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</row>
    <row r="49" spans="2:48">
      <c r="B49" s="120">
        <f t="shared" si="38"/>
        <v>0</v>
      </c>
      <c r="C49" s="121">
        <f t="shared" si="39"/>
        <v>0</v>
      </c>
      <c r="D49" s="121">
        <f t="shared" si="40"/>
        <v>0</v>
      </c>
      <c r="E49" s="117">
        <f t="shared" si="41"/>
        <v>0</v>
      </c>
      <c r="F49" s="270"/>
      <c r="G49" s="270"/>
      <c r="H49" s="270"/>
      <c r="I49" s="270"/>
      <c r="J49" s="270"/>
      <c r="K49" s="270"/>
      <c r="L49" s="270"/>
      <c r="M49" s="270"/>
      <c r="N49" s="64"/>
      <c r="O49" s="64"/>
      <c r="P49" s="68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</row>
    <row r="50" spans="2:48">
      <c r="B50" s="120">
        <f t="shared" si="38"/>
        <v>0</v>
      </c>
      <c r="C50" s="121">
        <f t="shared" si="39"/>
        <v>0</v>
      </c>
      <c r="D50" s="121">
        <f t="shared" si="40"/>
        <v>0</v>
      </c>
      <c r="E50" s="117">
        <f t="shared" si="41"/>
        <v>0</v>
      </c>
      <c r="F50" s="270"/>
      <c r="G50" s="270"/>
      <c r="H50" s="270"/>
      <c r="I50" s="270"/>
      <c r="J50" s="270"/>
      <c r="K50" s="270"/>
      <c r="L50" s="270"/>
      <c r="M50" s="270"/>
      <c r="N50" s="64"/>
      <c r="O50" s="64"/>
      <c r="P50" s="68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</row>
    <row r="51" spans="2:48">
      <c r="B51" s="120">
        <f t="shared" si="38"/>
        <v>0</v>
      </c>
      <c r="C51" s="121">
        <f t="shared" si="39"/>
        <v>0</v>
      </c>
      <c r="D51" s="121">
        <f t="shared" si="40"/>
        <v>0</v>
      </c>
      <c r="E51" s="117">
        <f t="shared" si="41"/>
        <v>0</v>
      </c>
      <c r="F51" s="270"/>
      <c r="G51" s="270"/>
      <c r="H51" s="270"/>
      <c r="I51" s="270"/>
      <c r="J51" s="270"/>
      <c r="K51" s="270"/>
      <c r="L51" s="270"/>
      <c r="M51" s="270"/>
      <c r="N51" s="64"/>
      <c r="O51" s="64"/>
      <c r="P51" s="68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</row>
    <row r="52" spans="2:48">
      <c r="B52" s="120">
        <f t="shared" si="38"/>
        <v>0</v>
      </c>
      <c r="C52" s="121">
        <f>+L24</f>
        <v>0</v>
      </c>
      <c r="D52" s="121">
        <f>+V24</f>
        <v>0</v>
      </c>
      <c r="E52" s="117">
        <f t="shared" si="41"/>
        <v>0</v>
      </c>
      <c r="F52" s="270"/>
      <c r="G52" s="270"/>
      <c r="H52" s="270"/>
      <c r="I52" s="270"/>
      <c r="J52" s="270"/>
      <c r="K52" s="270"/>
      <c r="L52" s="270"/>
      <c r="M52" s="270"/>
      <c r="N52" s="64"/>
      <c r="O52" s="64"/>
      <c r="P52" s="68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</row>
    <row r="53" spans="2:48">
      <c r="B53" s="120" t="s">
        <v>34</v>
      </c>
      <c r="C53" s="122">
        <f>SUM(C45:C52)</f>
        <v>0</v>
      </c>
      <c r="D53" s="122">
        <f t="shared" ref="D53:E53" si="42">SUM(D45:D52)</f>
        <v>0</v>
      </c>
      <c r="E53" s="122">
        <f t="shared" si="42"/>
        <v>0</v>
      </c>
      <c r="F53" s="86"/>
      <c r="G53" s="86"/>
      <c r="H53" s="88"/>
      <c r="I53" s="86"/>
      <c r="J53" s="88"/>
      <c r="K53" s="86"/>
      <c r="L53" s="86"/>
      <c r="M53" s="68"/>
      <c r="N53" s="64"/>
      <c r="O53" s="64"/>
      <c r="P53" s="68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</row>
    <row r="54" spans="2:48">
      <c r="B54" s="124" t="s">
        <v>67</v>
      </c>
      <c r="C54" s="131">
        <f>+C53+C42</f>
        <v>0</v>
      </c>
      <c r="D54" s="131">
        <f t="shared" ref="D54:E54" si="43">+D53+D42</f>
        <v>0</v>
      </c>
      <c r="E54" s="131">
        <f t="shared" si="43"/>
        <v>0</v>
      </c>
      <c r="F54" s="63"/>
      <c r="G54" s="63"/>
      <c r="H54" s="64"/>
      <c r="I54" s="64"/>
      <c r="J54" s="65"/>
      <c r="K54" s="64"/>
      <c r="L54" s="64"/>
      <c r="M54" s="64"/>
      <c r="N54" s="64"/>
      <c r="O54" s="64"/>
      <c r="P54" s="64"/>
      <c r="Q54" s="64"/>
      <c r="R54" s="64"/>
      <c r="S54" s="64"/>
      <c r="T54" s="68"/>
      <c r="U54" s="64"/>
      <c r="V54" s="64"/>
      <c r="W54" s="68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</row>
    <row r="55" spans="2:48">
      <c r="B55" s="235" t="s">
        <v>37</v>
      </c>
      <c r="C55" s="235"/>
      <c r="D55" s="235"/>
      <c r="E55" s="235"/>
      <c r="F55" s="63"/>
      <c r="G55" s="63"/>
      <c r="H55" s="64"/>
      <c r="I55" s="64"/>
      <c r="J55" s="65"/>
      <c r="K55" s="64"/>
      <c r="L55" s="64"/>
      <c r="M55" s="64"/>
      <c r="N55" s="64"/>
      <c r="O55" s="64"/>
      <c r="P55" s="64"/>
      <c r="Q55" s="64"/>
      <c r="R55" s="64"/>
      <c r="S55" s="64"/>
      <c r="T55" s="68"/>
      <c r="U55" s="64"/>
      <c r="V55" s="64"/>
      <c r="W55" s="68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</row>
    <row r="56" spans="2:48">
      <c r="B56" s="231">
        <v>1</v>
      </c>
      <c r="C56" s="231"/>
      <c r="D56" s="231"/>
      <c r="E56" s="90"/>
      <c r="F56" s="271" t="s">
        <v>65</v>
      </c>
      <c r="G56" s="271"/>
      <c r="H56" s="271"/>
      <c r="I56" s="271"/>
      <c r="J56" s="271"/>
      <c r="K56" s="271"/>
      <c r="L56" s="271"/>
      <c r="M56" s="271"/>
      <c r="N56" s="64"/>
      <c r="O56" s="64"/>
      <c r="P56" s="64"/>
      <c r="Q56" s="64"/>
      <c r="R56" s="64"/>
      <c r="S56" s="64"/>
      <c r="T56" s="68"/>
      <c r="U56" s="64"/>
      <c r="V56" s="64"/>
      <c r="W56" s="68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</row>
    <row r="57" spans="2:48">
      <c r="B57" s="231">
        <v>2</v>
      </c>
      <c r="C57" s="231"/>
      <c r="D57" s="231"/>
      <c r="E57" s="91"/>
      <c r="F57" s="271"/>
      <c r="G57" s="271"/>
      <c r="H57" s="271"/>
      <c r="I57" s="271"/>
      <c r="J57" s="271"/>
      <c r="K57" s="271"/>
      <c r="L57" s="271"/>
      <c r="M57" s="271"/>
      <c r="N57" s="64"/>
      <c r="O57" s="64"/>
      <c r="P57" s="64"/>
      <c r="Q57" s="64"/>
      <c r="R57" s="64"/>
      <c r="S57" s="64"/>
      <c r="T57" s="68"/>
      <c r="U57" s="64"/>
      <c r="V57" s="64"/>
      <c r="W57" s="68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</row>
    <row r="58" spans="2:48">
      <c r="B58" s="231">
        <v>3</v>
      </c>
      <c r="C58" s="231"/>
      <c r="D58" s="231"/>
      <c r="E58" s="91"/>
      <c r="F58" s="271"/>
      <c r="G58" s="271"/>
      <c r="H58" s="271"/>
      <c r="I58" s="271"/>
      <c r="J58" s="271"/>
      <c r="K58" s="271"/>
      <c r="L58" s="271"/>
      <c r="M58" s="271"/>
      <c r="N58" s="64"/>
      <c r="O58" s="64"/>
      <c r="P58" s="64"/>
      <c r="Q58" s="64"/>
      <c r="R58" s="64"/>
      <c r="S58" s="64"/>
      <c r="T58" s="68"/>
      <c r="U58" s="64"/>
      <c r="V58" s="64"/>
      <c r="W58" s="68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</row>
    <row r="59" spans="2:48">
      <c r="B59" s="231">
        <v>4</v>
      </c>
      <c r="C59" s="231"/>
      <c r="D59" s="231"/>
      <c r="E59" s="91"/>
      <c r="F59" s="271"/>
      <c r="G59" s="271"/>
      <c r="H59" s="271"/>
      <c r="I59" s="271"/>
      <c r="J59" s="271"/>
      <c r="K59" s="271"/>
      <c r="L59" s="271"/>
      <c r="M59" s="271"/>
      <c r="N59" s="64"/>
      <c r="O59" s="64"/>
      <c r="P59" s="64"/>
      <c r="Q59" s="64"/>
      <c r="R59" s="64"/>
      <c r="S59" s="64"/>
      <c r="T59" s="68"/>
      <c r="U59" s="64"/>
      <c r="V59" s="64"/>
      <c r="W59" s="68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</row>
    <row r="60" spans="2:48">
      <c r="B60" s="231">
        <v>5</v>
      </c>
      <c r="C60" s="231"/>
      <c r="D60" s="231"/>
      <c r="E60" s="91"/>
      <c r="F60" s="271"/>
      <c r="G60" s="271"/>
      <c r="H60" s="271"/>
      <c r="I60" s="271"/>
      <c r="J60" s="271"/>
      <c r="K60" s="271"/>
      <c r="L60" s="271"/>
      <c r="M60" s="271"/>
      <c r="N60" s="64"/>
      <c r="O60" s="64"/>
      <c r="P60" s="64"/>
      <c r="Q60" s="64"/>
      <c r="R60" s="64"/>
      <c r="S60" s="64"/>
      <c r="T60" s="68"/>
      <c r="U60" s="64"/>
      <c r="V60" s="64"/>
      <c r="W60" s="68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</row>
    <row r="61" spans="2:48">
      <c r="B61" s="231">
        <v>6</v>
      </c>
      <c r="C61" s="231"/>
      <c r="D61" s="231"/>
      <c r="E61" s="91"/>
      <c r="F61" s="271"/>
      <c r="G61" s="271"/>
      <c r="H61" s="271"/>
      <c r="I61" s="271"/>
      <c r="J61" s="271"/>
      <c r="K61" s="271"/>
      <c r="L61" s="271"/>
      <c r="M61" s="271"/>
      <c r="N61" s="64"/>
      <c r="O61" s="64"/>
      <c r="P61" s="64"/>
      <c r="Q61" s="64"/>
      <c r="R61" s="64"/>
      <c r="S61" s="64"/>
      <c r="T61" s="68"/>
      <c r="U61" s="64"/>
      <c r="V61" s="64"/>
      <c r="W61" s="68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</row>
    <row r="62" spans="2:48">
      <c r="B62" s="234" t="s">
        <v>64</v>
      </c>
      <c r="C62" s="234"/>
      <c r="D62" s="234"/>
      <c r="E62" s="89">
        <f>SUM(E56:E61)</f>
        <v>0</v>
      </c>
      <c r="F62" s="271"/>
      <c r="G62" s="271"/>
      <c r="H62" s="271"/>
      <c r="I62" s="271"/>
      <c r="J62" s="271"/>
      <c r="K62" s="271"/>
      <c r="L62" s="271"/>
      <c r="M62" s="271"/>
      <c r="N62" s="64"/>
      <c r="O62" s="64"/>
      <c r="P62" s="64"/>
      <c r="Q62" s="64"/>
      <c r="R62" s="64"/>
      <c r="S62" s="64"/>
      <c r="T62" s="68"/>
      <c r="U62" s="64"/>
      <c r="V62" s="64"/>
      <c r="W62" s="68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</row>
    <row r="63" spans="2:48">
      <c r="B63" s="235" t="s">
        <v>0</v>
      </c>
      <c r="C63" s="235"/>
      <c r="D63" s="235"/>
      <c r="E63" s="235"/>
      <c r="F63" s="63"/>
      <c r="G63" s="63"/>
      <c r="H63" s="64"/>
      <c r="I63" s="64"/>
      <c r="J63" s="65"/>
      <c r="K63" s="64"/>
      <c r="L63" s="64"/>
      <c r="M63" s="64"/>
      <c r="N63" s="64"/>
      <c r="O63" s="64"/>
      <c r="P63" s="64"/>
      <c r="Q63" s="64"/>
      <c r="R63" s="64"/>
      <c r="S63" s="64"/>
      <c r="T63" s="68"/>
      <c r="U63" s="64"/>
      <c r="V63" s="64"/>
      <c r="W63" s="68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</row>
    <row r="64" spans="2:48" ht="15" customHeight="1">
      <c r="B64" s="236" t="s">
        <v>38</v>
      </c>
      <c r="C64" s="236"/>
      <c r="D64" s="236"/>
      <c r="E64" s="3"/>
      <c r="F64" s="269" t="s">
        <v>65</v>
      </c>
      <c r="G64" s="269"/>
      <c r="H64" s="269"/>
      <c r="I64" s="269"/>
      <c r="J64" s="269"/>
      <c r="K64" s="269"/>
      <c r="L64" s="269"/>
      <c r="M64" s="269"/>
      <c r="N64" s="7"/>
      <c r="O64" s="7"/>
      <c r="P64" s="7"/>
      <c r="Q64" s="7"/>
      <c r="R64" s="7"/>
      <c r="S64" s="7"/>
      <c r="T64" s="7"/>
      <c r="U64" s="7"/>
      <c r="V64" s="7"/>
      <c r="W64" s="7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</row>
    <row r="65" spans="2:48" ht="15" customHeight="1">
      <c r="B65" s="236" t="s">
        <v>39</v>
      </c>
      <c r="C65" s="236"/>
      <c r="D65" s="236"/>
      <c r="E65" s="3"/>
      <c r="F65" s="269"/>
      <c r="G65" s="269"/>
      <c r="H65" s="269"/>
      <c r="I65" s="269"/>
      <c r="J65" s="269"/>
      <c r="K65" s="269"/>
      <c r="L65" s="269"/>
      <c r="M65" s="269"/>
      <c r="N65" s="7"/>
      <c r="O65" s="7"/>
      <c r="P65" s="7"/>
      <c r="Q65" s="7"/>
      <c r="R65" s="7"/>
      <c r="S65" s="7"/>
      <c r="T65" s="7"/>
      <c r="U65" s="7"/>
      <c r="V65" s="7"/>
      <c r="W65" s="7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</row>
    <row r="66" spans="2:48">
      <c r="B66" s="234" t="s">
        <v>64</v>
      </c>
      <c r="C66" s="234"/>
      <c r="D66" s="234"/>
      <c r="E66" s="93">
        <f>+E64+E65</f>
        <v>0</v>
      </c>
      <c r="F66" s="63"/>
      <c r="G66" s="63"/>
      <c r="H66" s="64"/>
      <c r="I66" s="64"/>
      <c r="J66" s="65"/>
      <c r="K66" s="64"/>
      <c r="L66" s="64"/>
      <c r="M66" s="64"/>
      <c r="N66" s="64"/>
      <c r="O66" s="64"/>
      <c r="P66" s="64"/>
      <c r="Q66" s="64"/>
      <c r="R66" s="64"/>
      <c r="S66" s="64"/>
      <c r="T66" s="68"/>
      <c r="U66" s="64"/>
      <c r="V66" s="64"/>
      <c r="W66" s="68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</row>
    <row r="67" spans="2:48">
      <c r="B67" s="235" t="s">
        <v>40</v>
      </c>
      <c r="C67" s="235"/>
      <c r="D67" s="235"/>
      <c r="E67" s="235"/>
      <c r="F67" s="63"/>
      <c r="G67" s="63"/>
      <c r="H67" s="64"/>
      <c r="I67" s="64"/>
      <c r="J67" s="65"/>
      <c r="K67" s="64"/>
      <c r="L67" s="64"/>
      <c r="M67" s="64"/>
      <c r="N67" s="64"/>
      <c r="O67" s="64"/>
      <c r="P67" s="64"/>
      <c r="Q67" s="64"/>
      <c r="R67" s="64"/>
      <c r="S67" s="64"/>
      <c r="T67" s="68"/>
      <c r="U67" s="64"/>
      <c r="V67" s="64"/>
      <c r="W67" s="68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</row>
    <row r="68" spans="2:48">
      <c r="B68" s="236" t="s">
        <v>41</v>
      </c>
      <c r="C68" s="236"/>
      <c r="D68" s="236"/>
      <c r="E68" s="3"/>
      <c r="F68" s="269" t="s">
        <v>65</v>
      </c>
      <c r="G68" s="269"/>
      <c r="H68" s="269"/>
      <c r="I68" s="269"/>
      <c r="J68" s="269"/>
      <c r="K68" s="269"/>
      <c r="L68" s="269"/>
      <c r="M68" s="269"/>
      <c r="N68" s="7"/>
      <c r="O68" s="7"/>
      <c r="P68" s="7"/>
      <c r="Q68" s="7"/>
      <c r="R68" s="7"/>
      <c r="S68" s="7"/>
      <c r="T68" s="7"/>
      <c r="U68" s="7"/>
      <c r="V68" s="7"/>
      <c r="W68" s="7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</row>
    <row r="69" spans="2:48">
      <c r="B69" s="236" t="s">
        <v>42</v>
      </c>
      <c r="C69" s="236"/>
      <c r="D69" s="236"/>
      <c r="E69" s="3"/>
      <c r="F69" s="269"/>
      <c r="G69" s="269"/>
      <c r="H69" s="269"/>
      <c r="I69" s="269"/>
      <c r="J69" s="269"/>
      <c r="K69" s="269"/>
      <c r="L69" s="269"/>
      <c r="M69" s="269"/>
      <c r="N69" s="7"/>
      <c r="O69" s="7"/>
      <c r="P69" s="7"/>
      <c r="Q69" s="7"/>
      <c r="R69" s="7"/>
      <c r="S69" s="7"/>
      <c r="T69" s="7"/>
      <c r="U69" s="7"/>
      <c r="V69" s="7"/>
      <c r="W69" s="7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</row>
    <row r="70" spans="2:48">
      <c r="B70" s="236" t="s">
        <v>43</v>
      </c>
      <c r="C70" s="236"/>
      <c r="D70" s="236"/>
      <c r="E70" s="3"/>
      <c r="F70" s="269"/>
      <c r="G70" s="269"/>
      <c r="H70" s="269"/>
      <c r="I70" s="269"/>
      <c r="J70" s="269"/>
      <c r="K70" s="269"/>
      <c r="L70" s="269"/>
      <c r="M70" s="269"/>
      <c r="N70" s="7"/>
      <c r="O70" s="7"/>
      <c r="P70" s="7"/>
      <c r="Q70" s="7"/>
      <c r="R70" s="7"/>
      <c r="S70" s="7"/>
      <c r="T70" s="7"/>
      <c r="U70" s="7"/>
      <c r="V70" s="7"/>
      <c r="W70" s="7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</row>
    <row r="71" spans="2:48">
      <c r="B71" s="236" t="s">
        <v>44</v>
      </c>
      <c r="C71" s="236"/>
      <c r="D71" s="236"/>
      <c r="E71" s="3"/>
      <c r="F71" s="269"/>
      <c r="G71" s="269"/>
      <c r="H71" s="269"/>
      <c r="I71" s="269"/>
      <c r="J71" s="269"/>
      <c r="K71" s="269"/>
      <c r="L71" s="269"/>
      <c r="M71" s="269"/>
      <c r="N71" s="7"/>
      <c r="O71" s="7"/>
      <c r="P71" s="7"/>
      <c r="Q71" s="7"/>
      <c r="R71" s="7"/>
      <c r="S71" s="7"/>
      <c r="T71" s="7"/>
      <c r="U71" s="7"/>
      <c r="V71" s="7"/>
      <c r="W71" s="7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</row>
    <row r="72" spans="2:48">
      <c r="B72" s="236" t="s">
        <v>45</v>
      </c>
      <c r="C72" s="236"/>
      <c r="D72" s="236"/>
      <c r="E72" s="3"/>
      <c r="F72" s="269"/>
      <c r="G72" s="269"/>
      <c r="H72" s="269"/>
      <c r="I72" s="269"/>
      <c r="J72" s="269"/>
      <c r="K72" s="269"/>
      <c r="L72" s="269"/>
      <c r="M72" s="269"/>
      <c r="N72" s="7"/>
      <c r="O72" s="7"/>
      <c r="P72" s="7"/>
      <c r="Q72" s="7"/>
      <c r="R72" s="7"/>
      <c r="S72" s="7"/>
      <c r="T72" s="7"/>
      <c r="U72" s="7"/>
      <c r="V72" s="7"/>
      <c r="W72" s="7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</row>
    <row r="73" spans="2:48">
      <c r="B73" s="9" t="s">
        <v>46</v>
      </c>
      <c r="C73" s="10">
        <f>'[1]Year 1'!C74:D74+'[1]Year 2'!C74:D74+'[1]Year 3'!C74:D74+'[1]Year 4'!C74:D74+'[1]Year 5'!C74:D74</f>
        <v>0</v>
      </c>
      <c r="D73" s="4" t="s">
        <v>47</v>
      </c>
      <c r="E73" s="4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</row>
    <row r="74" spans="2:48">
      <c r="B74" s="233" t="s">
        <v>64</v>
      </c>
      <c r="C74" s="233"/>
      <c r="D74" s="233"/>
      <c r="E74" s="4">
        <f>SUM(E68:E72)</f>
        <v>0</v>
      </c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</row>
    <row r="75" spans="2:48">
      <c r="B75" s="235" t="s">
        <v>48</v>
      </c>
      <c r="C75" s="235"/>
      <c r="D75" s="235"/>
      <c r="E75" s="235"/>
      <c r="F75" s="63"/>
      <c r="G75" s="63"/>
      <c r="H75" s="64"/>
      <c r="I75" s="64"/>
      <c r="J75" s="65"/>
      <c r="K75" s="64"/>
      <c r="L75" s="64"/>
      <c r="M75" s="64"/>
      <c r="N75" s="64"/>
      <c r="O75" s="64"/>
      <c r="P75" s="64"/>
      <c r="Q75" s="64"/>
      <c r="R75" s="64"/>
      <c r="S75" s="64"/>
      <c r="T75" s="68"/>
      <c r="U75" s="64"/>
      <c r="V75" s="64"/>
      <c r="W75" s="68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</row>
    <row r="76" spans="2:48" ht="15" customHeight="1">
      <c r="B76" s="236" t="s">
        <v>25</v>
      </c>
      <c r="C76" s="236"/>
      <c r="D76" s="236"/>
      <c r="E76" s="3"/>
      <c r="F76" s="269"/>
      <c r="G76" s="269"/>
      <c r="H76" s="269"/>
      <c r="I76" s="269"/>
      <c r="J76" s="269"/>
      <c r="K76" s="269"/>
      <c r="L76" s="269"/>
      <c r="M76" s="269"/>
      <c r="N76" s="7"/>
      <c r="O76" s="7"/>
      <c r="P76" s="7"/>
      <c r="Q76" s="7"/>
      <c r="R76" s="7"/>
      <c r="S76" s="7"/>
      <c r="T76" s="7"/>
      <c r="U76" s="7"/>
      <c r="V76" s="7"/>
      <c r="W76" s="7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</row>
    <row r="77" spans="2:48" ht="15" customHeight="1">
      <c r="B77" s="236" t="s">
        <v>49</v>
      </c>
      <c r="C77" s="236"/>
      <c r="D77" s="236"/>
      <c r="E77" s="3"/>
      <c r="F77" s="269"/>
      <c r="G77" s="269"/>
      <c r="H77" s="269"/>
      <c r="I77" s="269"/>
      <c r="J77" s="269"/>
      <c r="K77" s="269"/>
      <c r="L77" s="269"/>
      <c r="M77" s="269"/>
      <c r="N77" s="7"/>
      <c r="O77" s="7"/>
      <c r="P77" s="7"/>
      <c r="Q77" s="7"/>
      <c r="R77" s="7"/>
      <c r="S77" s="7"/>
      <c r="T77" s="7"/>
      <c r="U77" s="7"/>
      <c r="V77" s="7"/>
      <c r="W77" s="7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</row>
    <row r="78" spans="2:48" ht="15" customHeight="1">
      <c r="B78" s="236" t="s">
        <v>50</v>
      </c>
      <c r="C78" s="236"/>
      <c r="D78" s="236"/>
      <c r="E78" s="3"/>
      <c r="F78" s="269"/>
      <c r="G78" s="269"/>
      <c r="H78" s="269"/>
      <c r="I78" s="269"/>
      <c r="J78" s="269"/>
      <c r="K78" s="269"/>
      <c r="L78" s="269"/>
      <c r="M78" s="269"/>
      <c r="N78" s="7"/>
      <c r="O78" s="7"/>
      <c r="P78" s="7"/>
      <c r="Q78" s="7"/>
      <c r="R78" s="7"/>
      <c r="S78" s="7"/>
      <c r="T78" s="7"/>
      <c r="U78" s="7"/>
      <c r="V78" s="7"/>
      <c r="W78" s="7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</row>
    <row r="79" spans="2:48" ht="15" customHeight="1">
      <c r="B79" s="236" t="s">
        <v>51</v>
      </c>
      <c r="C79" s="236"/>
      <c r="D79" s="236"/>
      <c r="E79" s="3"/>
      <c r="F79" s="269"/>
      <c r="G79" s="269"/>
      <c r="H79" s="269"/>
      <c r="I79" s="269"/>
      <c r="J79" s="269"/>
      <c r="K79" s="269"/>
      <c r="L79" s="269"/>
      <c r="M79" s="269"/>
      <c r="N79" s="7"/>
      <c r="O79" s="7"/>
      <c r="P79" s="7"/>
      <c r="Q79" s="7"/>
      <c r="R79" s="7"/>
      <c r="S79" s="7"/>
      <c r="T79" s="7"/>
      <c r="U79" s="7"/>
      <c r="V79" s="7"/>
      <c r="W79" s="7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</row>
    <row r="80" spans="2:48" ht="15" customHeight="1">
      <c r="B80" s="236" t="s">
        <v>52</v>
      </c>
      <c r="C80" s="236"/>
      <c r="D80" s="236"/>
      <c r="E80" s="3"/>
      <c r="F80" s="269"/>
      <c r="G80" s="269"/>
      <c r="H80" s="269"/>
      <c r="I80" s="269"/>
      <c r="J80" s="269"/>
      <c r="K80" s="269"/>
      <c r="L80" s="269"/>
      <c r="M80" s="269"/>
      <c r="N80" s="7"/>
      <c r="O80" s="7"/>
      <c r="P80" s="7"/>
      <c r="Q80" s="7"/>
      <c r="R80" s="7"/>
      <c r="S80" s="7"/>
      <c r="T80" s="7"/>
      <c r="U80" s="7"/>
      <c r="V80" s="7"/>
      <c r="W80" s="7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</row>
    <row r="81" spans="2:48" ht="15" customHeight="1">
      <c r="B81" s="236" t="s">
        <v>53</v>
      </c>
      <c r="C81" s="236"/>
      <c r="D81" s="236"/>
      <c r="E81" s="3"/>
      <c r="F81" s="269"/>
      <c r="G81" s="269"/>
      <c r="H81" s="269"/>
      <c r="I81" s="269"/>
      <c r="J81" s="269"/>
      <c r="K81" s="269"/>
      <c r="L81" s="269"/>
      <c r="M81" s="269"/>
      <c r="N81" s="7"/>
      <c r="O81" s="7"/>
      <c r="P81" s="7"/>
      <c r="Q81" s="7"/>
      <c r="R81" s="7"/>
      <c r="S81" s="7"/>
      <c r="T81" s="7"/>
      <c r="U81" s="7"/>
      <c r="V81" s="7"/>
      <c r="W81" s="7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</row>
    <row r="82" spans="2:48" ht="15" customHeight="1">
      <c r="B82" s="236" t="s">
        <v>54</v>
      </c>
      <c r="C82" s="236"/>
      <c r="D82" s="236"/>
      <c r="E82" s="3"/>
      <c r="F82" s="269"/>
      <c r="G82" s="269"/>
      <c r="H82" s="269"/>
      <c r="I82" s="269"/>
      <c r="J82" s="269"/>
      <c r="K82" s="269"/>
      <c r="L82" s="269"/>
      <c r="M82" s="269"/>
      <c r="N82" s="7"/>
      <c r="O82" s="7"/>
      <c r="P82" s="7"/>
      <c r="Q82" s="7"/>
      <c r="R82" s="7"/>
      <c r="S82" s="7"/>
      <c r="T82" s="7"/>
      <c r="U82" s="7"/>
      <c r="V82" s="7"/>
      <c r="W82" s="7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</row>
    <row r="83" spans="2:48" ht="15" customHeight="1">
      <c r="B83" s="236" t="s">
        <v>55</v>
      </c>
      <c r="C83" s="236"/>
      <c r="D83" s="236"/>
      <c r="E83" s="3"/>
      <c r="F83" s="269"/>
      <c r="G83" s="269"/>
      <c r="H83" s="269"/>
      <c r="I83" s="269"/>
      <c r="J83" s="269"/>
      <c r="K83" s="269"/>
      <c r="L83" s="269"/>
      <c r="M83" s="269"/>
      <c r="N83" s="7"/>
      <c r="O83" s="7"/>
      <c r="P83" s="7"/>
      <c r="Q83" s="7"/>
      <c r="R83" s="7"/>
      <c r="S83" s="7"/>
      <c r="T83" s="7"/>
      <c r="U83" s="7"/>
      <c r="V83" s="7"/>
      <c r="W83" s="7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</row>
    <row r="84" spans="2:48" ht="15" customHeight="1">
      <c r="B84" s="236" t="s">
        <v>56</v>
      </c>
      <c r="C84" s="236"/>
      <c r="D84" s="236"/>
      <c r="E84" s="3"/>
      <c r="F84" s="269"/>
      <c r="G84" s="269"/>
      <c r="H84" s="269"/>
      <c r="I84" s="269"/>
      <c r="J84" s="269"/>
      <c r="K84" s="269"/>
      <c r="L84" s="269"/>
      <c r="M84" s="269"/>
      <c r="N84" s="7"/>
      <c r="O84" s="7"/>
      <c r="P84" s="7"/>
      <c r="Q84" s="7"/>
      <c r="R84" s="7"/>
      <c r="S84" s="7"/>
      <c r="T84" s="7"/>
      <c r="U84" s="7"/>
      <c r="V84" s="7"/>
      <c r="W84" s="7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</row>
    <row r="85" spans="2:48" ht="15" customHeight="1">
      <c r="B85" s="236" t="s">
        <v>45</v>
      </c>
      <c r="C85" s="236"/>
      <c r="D85" s="236"/>
      <c r="E85" s="3"/>
      <c r="F85" s="269"/>
      <c r="G85" s="269"/>
      <c r="H85" s="269"/>
      <c r="I85" s="269"/>
      <c r="J85" s="269"/>
      <c r="K85" s="269"/>
      <c r="L85" s="269"/>
      <c r="M85" s="269"/>
      <c r="N85" s="7"/>
      <c r="O85" s="7"/>
      <c r="P85" s="7"/>
      <c r="Q85" s="7"/>
      <c r="R85" s="7"/>
      <c r="S85" s="7"/>
      <c r="T85" s="7"/>
      <c r="U85" s="7"/>
      <c r="V85" s="7"/>
      <c r="W85" s="7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</row>
    <row r="86" spans="2:48">
      <c r="B86" s="234" t="s">
        <v>64</v>
      </c>
      <c r="C86" s="234"/>
      <c r="D86" s="234"/>
      <c r="E86" s="93">
        <f>SUM(E76:E85)</f>
        <v>0</v>
      </c>
      <c r="F86" s="63"/>
      <c r="G86" s="63"/>
      <c r="H86" s="64"/>
      <c r="I86" s="64"/>
      <c r="J86" s="65"/>
      <c r="K86" s="64"/>
      <c r="L86" s="64"/>
      <c r="M86" s="64"/>
      <c r="N86" s="64"/>
      <c r="O86" s="64"/>
      <c r="P86" s="64"/>
      <c r="Q86" s="64"/>
      <c r="R86" s="64"/>
      <c r="S86" s="64"/>
      <c r="T86" s="68"/>
      <c r="U86" s="64"/>
      <c r="V86" s="64"/>
      <c r="W86" s="68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</row>
    <row r="87" spans="2:48">
      <c r="B87" s="93"/>
      <c r="C87" s="93"/>
      <c r="D87" s="93"/>
      <c r="E87" s="93"/>
      <c r="F87" s="63"/>
      <c r="G87" s="63"/>
      <c r="H87" s="64"/>
      <c r="I87" s="64"/>
      <c r="J87" s="65"/>
      <c r="K87" s="64"/>
      <c r="L87" s="64"/>
      <c r="M87" s="64"/>
      <c r="N87" s="64"/>
      <c r="O87" s="64"/>
      <c r="P87" s="64"/>
      <c r="Q87" s="64"/>
      <c r="R87" s="64"/>
      <c r="S87" s="64"/>
      <c r="T87" s="68"/>
      <c r="U87" s="64"/>
      <c r="V87" s="64"/>
      <c r="W87" s="68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</row>
    <row r="88" spans="2:48">
      <c r="B88" s="231" t="s">
        <v>66</v>
      </c>
      <c r="C88" s="231"/>
      <c r="D88" s="231"/>
      <c r="E88" s="123">
        <f>+E86+E74+E66+E62+E54</f>
        <v>0</v>
      </c>
      <c r="F88" s="63"/>
      <c r="G88" s="63"/>
      <c r="H88" s="64"/>
      <c r="I88" s="64"/>
      <c r="J88" s="65"/>
      <c r="K88" s="64"/>
      <c r="L88" s="64"/>
      <c r="M88" s="64"/>
      <c r="N88" s="64"/>
      <c r="O88" s="64"/>
      <c r="P88" s="64"/>
      <c r="Q88" s="64"/>
      <c r="R88" s="64"/>
      <c r="S88" s="64"/>
      <c r="T88" s="68"/>
      <c r="U88" s="64"/>
      <c r="V88" s="64"/>
      <c r="W88" s="68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</row>
    <row r="89" spans="2:48">
      <c r="B89" s="93"/>
      <c r="C89" s="93"/>
      <c r="D89" s="93"/>
      <c r="E89" s="93"/>
      <c r="F89" s="63"/>
      <c r="G89" s="63"/>
      <c r="H89" s="64"/>
      <c r="I89" s="64"/>
      <c r="J89" s="65"/>
      <c r="K89" s="64"/>
      <c r="L89" s="64"/>
      <c r="M89" s="64"/>
      <c r="N89" s="64"/>
      <c r="O89" s="64"/>
      <c r="P89" s="64"/>
      <c r="Q89" s="64"/>
      <c r="R89" s="64"/>
      <c r="S89" s="64"/>
      <c r="T89" s="68"/>
      <c r="U89" s="64"/>
      <c r="V89" s="64"/>
      <c r="W89" s="68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</row>
    <row r="90" spans="2:48">
      <c r="B90" s="93" t="s">
        <v>68</v>
      </c>
      <c r="C90" s="91" t="s">
        <v>70</v>
      </c>
      <c r="D90" s="91" t="s">
        <v>74</v>
      </c>
      <c r="E90" s="93"/>
      <c r="F90" s="63"/>
      <c r="G90" s="63"/>
      <c r="H90" s="64"/>
      <c r="I90" s="64"/>
      <c r="J90" s="65"/>
      <c r="K90" s="64"/>
      <c r="L90" s="64"/>
      <c r="M90" s="64"/>
      <c r="N90" s="64"/>
      <c r="O90" s="64"/>
      <c r="P90" s="64"/>
      <c r="Q90" s="64"/>
      <c r="R90" s="64"/>
      <c r="S90" s="64"/>
      <c r="T90" s="68"/>
      <c r="U90" s="64"/>
      <c r="V90" s="64"/>
      <c r="W90" s="68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</row>
    <row r="91" spans="2:48">
      <c r="B91" s="3" t="s">
        <v>79</v>
      </c>
      <c r="C91" s="5">
        <v>0</v>
      </c>
      <c r="D91" s="132">
        <f>+C54</f>
        <v>0</v>
      </c>
      <c r="E91" s="135">
        <f>+C91*D91</f>
        <v>0</v>
      </c>
      <c r="F91" s="8"/>
      <c r="G91" s="63"/>
      <c r="H91" s="64"/>
      <c r="I91" s="64"/>
      <c r="J91" s="65"/>
      <c r="K91" s="64"/>
      <c r="L91" s="64"/>
      <c r="M91" s="64"/>
      <c r="N91" s="64"/>
      <c r="O91" s="64"/>
      <c r="P91" s="64"/>
      <c r="Q91" s="64"/>
      <c r="R91" s="64"/>
      <c r="S91" s="64"/>
      <c r="T91" s="68"/>
      <c r="U91" s="64"/>
      <c r="V91" s="64"/>
      <c r="W91" s="68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</row>
    <row r="92" spans="2:48">
      <c r="B92" s="94" t="s">
        <v>73</v>
      </c>
      <c r="C92" s="91"/>
      <c r="D92" s="91"/>
      <c r="E92" s="93"/>
      <c r="F92" s="63"/>
      <c r="G92" s="63"/>
      <c r="H92" s="64"/>
      <c r="I92" s="64"/>
      <c r="J92" s="65"/>
      <c r="K92" s="64"/>
      <c r="L92" s="64"/>
      <c r="M92" s="64"/>
      <c r="N92" s="64"/>
      <c r="O92" s="64"/>
      <c r="P92" s="64"/>
      <c r="Q92" s="64"/>
      <c r="R92" s="64"/>
      <c r="S92" s="64"/>
      <c r="T92" s="68"/>
      <c r="U92" s="64"/>
      <c r="V92" s="64"/>
      <c r="W92" s="68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</row>
    <row r="93" spans="2:48">
      <c r="B93" s="243" t="s">
        <v>57</v>
      </c>
      <c r="C93" s="243"/>
      <c r="D93" s="243"/>
      <c r="E93" s="243"/>
      <c r="F93" s="63"/>
      <c r="G93" s="63"/>
      <c r="H93" s="64"/>
      <c r="I93" s="64"/>
      <c r="J93" s="65"/>
      <c r="K93" s="64"/>
      <c r="L93" s="64"/>
      <c r="M93" s="64"/>
      <c r="N93" s="64"/>
      <c r="O93" s="64"/>
      <c r="P93" s="64"/>
      <c r="Q93" s="64"/>
      <c r="R93" s="64"/>
      <c r="S93" s="64"/>
      <c r="T93" s="68"/>
      <c r="U93" s="64"/>
      <c r="V93" s="64"/>
      <c r="W93" s="68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</row>
    <row r="94" spans="2:48">
      <c r="B94" s="93"/>
      <c r="C94" s="93"/>
      <c r="D94" s="93"/>
      <c r="E94" s="93"/>
      <c r="F94" s="63"/>
      <c r="G94" s="63"/>
      <c r="H94" s="64"/>
      <c r="I94" s="64"/>
      <c r="J94" s="65"/>
      <c r="K94" s="64"/>
      <c r="L94" s="64"/>
      <c r="M94" s="64"/>
      <c r="N94" s="64"/>
      <c r="O94" s="64"/>
      <c r="P94" s="64"/>
      <c r="Q94" s="64"/>
      <c r="R94" s="64"/>
      <c r="S94" s="64"/>
      <c r="T94" s="68"/>
      <c r="U94" s="64"/>
      <c r="V94" s="64"/>
      <c r="W94" s="68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</row>
    <row r="95" spans="2:48">
      <c r="B95" s="231" t="s">
        <v>71</v>
      </c>
      <c r="C95" s="231"/>
      <c r="D95" s="231"/>
      <c r="E95" s="133">
        <f>+E91+E92</f>
        <v>0</v>
      </c>
      <c r="F95" s="63"/>
      <c r="G95" s="63"/>
      <c r="H95" s="64"/>
      <c r="I95" s="64"/>
      <c r="J95" s="65"/>
      <c r="K95" s="64"/>
      <c r="L95" s="64"/>
      <c r="M95" s="64"/>
      <c r="N95" s="64"/>
      <c r="O95" s="64"/>
      <c r="P95" s="64"/>
      <c r="Q95" s="64"/>
      <c r="R95" s="64"/>
      <c r="S95" s="64"/>
      <c r="T95" s="68"/>
      <c r="U95" s="64"/>
      <c r="V95" s="64"/>
      <c r="W95" s="68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</row>
    <row r="96" spans="2:48">
      <c r="B96" s="93"/>
      <c r="C96" s="93"/>
      <c r="D96" s="93"/>
      <c r="E96" s="125"/>
      <c r="F96" s="63"/>
      <c r="G96" s="63"/>
      <c r="H96" s="64"/>
      <c r="I96" s="64"/>
      <c r="J96" s="65"/>
      <c r="K96" s="64"/>
      <c r="L96" s="64"/>
      <c r="M96" s="64"/>
      <c r="N96" s="64"/>
      <c r="O96" s="64"/>
      <c r="P96" s="64"/>
      <c r="Q96" s="64"/>
      <c r="R96" s="64"/>
      <c r="S96" s="64"/>
      <c r="T96" s="68"/>
      <c r="U96" s="64"/>
      <c r="V96" s="64"/>
      <c r="W96" s="68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</row>
    <row r="97" spans="2:48">
      <c r="B97" s="231" t="s">
        <v>72</v>
      </c>
      <c r="C97" s="231"/>
      <c r="D97" s="231"/>
      <c r="E97" s="123">
        <f>+E95+E88</f>
        <v>0</v>
      </c>
      <c r="F97" s="63"/>
      <c r="G97" s="63"/>
      <c r="H97" s="64"/>
      <c r="I97" s="64"/>
      <c r="J97" s="65"/>
      <c r="K97" s="64"/>
      <c r="L97" s="64"/>
      <c r="M97" s="64"/>
      <c r="N97" s="64"/>
      <c r="O97" s="64"/>
      <c r="P97" s="64"/>
      <c r="Q97" s="64"/>
      <c r="R97" s="64"/>
      <c r="S97" s="64"/>
      <c r="T97" s="68"/>
      <c r="U97" s="64"/>
      <c r="V97" s="64"/>
      <c r="W97" s="68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</row>
    <row r="98" spans="2:48">
      <c r="F98" s="63"/>
      <c r="G98" s="63"/>
      <c r="H98" s="64"/>
      <c r="I98" s="64"/>
      <c r="J98" s="65"/>
      <c r="K98" s="64"/>
      <c r="L98" s="64"/>
      <c r="M98" s="64"/>
      <c r="N98" s="64"/>
      <c r="O98" s="64"/>
      <c r="P98" s="64"/>
      <c r="Q98" s="64"/>
      <c r="R98" s="64"/>
      <c r="S98" s="64"/>
      <c r="T98" s="68"/>
      <c r="U98" s="64"/>
      <c r="V98" s="64"/>
      <c r="W98" s="68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</row>
    <row r="99" spans="2:48">
      <c r="F99" s="63"/>
      <c r="G99" s="63"/>
      <c r="H99" s="64"/>
      <c r="I99" s="64"/>
      <c r="J99" s="65"/>
      <c r="K99" s="64"/>
      <c r="L99" s="64"/>
      <c r="M99" s="64"/>
      <c r="N99" s="64"/>
      <c r="O99" s="64"/>
      <c r="P99" s="64"/>
      <c r="Q99" s="64"/>
      <c r="R99" s="64"/>
      <c r="S99" s="64"/>
      <c r="T99" s="68"/>
      <c r="U99" s="64"/>
      <c r="V99" s="64"/>
      <c r="W99" s="68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</row>
    <row r="100" spans="2:48">
      <c r="F100" s="63"/>
      <c r="G100" s="63"/>
      <c r="H100" s="64"/>
      <c r="I100" s="64"/>
      <c r="J100" s="65"/>
      <c r="K100" s="64"/>
      <c r="L100" s="64"/>
      <c r="M100" s="64"/>
      <c r="N100" s="64"/>
      <c r="O100" s="64"/>
      <c r="P100" s="64"/>
      <c r="Q100" s="64"/>
      <c r="R100" s="64"/>
      <c r="S100" s="64"/>
      <c r="T100" s="68"/>
      <c r="U100" s="64"/>
      <c r="V100" s="64"/>
      <c r="W100" s="68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</row>
    <row r="101" spans="2:48">
      <c r="F101" s="63"/>
      <c r="G101" s="63"/>
      <c r="H101" s="64"/>
      <c r="I101" s="64"/>
      <c r="J101" s="65"/>
      <c r="K101" s="64"/>
      <c r="L101" s="64"/>
      <c r="M101" s="64"/>
      <c r="N101" s="64"/>
      <c r="O101" s="64"/>
      <c r="P101" s="64"/>
      <c r="Q101" s="64"/>
      <c r="R101" s="64"/>
      <c r="S101" s="64"/>
      <c r="T101" s="68"/>
      <c r="U101" s="64"/>
      <c r="V101" s="64"/>
      <c r="W101" s="68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</row>
    <row r="102" spans="2:48">
      <c r="F102" s="63"/>
      <c r="G102" s="63"/>
      <c r="H102" s="64"/>
      <c r="I102" s="64"/>
      <c r="J102" s="65"/>
      <c r="K102" s="64"/>
      <c r="L102" s="64"/>
      <c r="M102" s="64"/>
      <c r="N102" s="64"/>
      <c r="O102" s="64"/>
      <c r="P102" s="64"/>
      <c r="Q102" s="64"/>
      <c r="R102" s="64"/>
      <c r="S102" s="64"/>
      <c r="T102" s="68"/>
      <c r="U102" s="64"/>
      <c r="V102" s="64"/>
      <c r="W102" s="68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</row>
    <row r="103" spans="2:48">
      <c r="F103" s="63"/>
      <c r="G103" s="63"/>
      <c r="H103" s="64"/>
      <c r="I103" s="64"/>
      <c r="J103" s="65"/>
      <c r="K103" s="64"/>
      <c r="L103" s="64"/>
      <c r="M103" s="64"/>
      <c r="N103" s="64"/>
      <c r="O103" s="64"/>
      <c r="P103" s="64"/>
      <c r="Q103" s="64"/>
      <c r="R103" s="64"/>
      <c r="S103" s="64"/>
      <c r="T103" s="68"/>
      <c r="U103" s="64"/>
      <c r="V103" s="64"/>
      <c r="W103" s="68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</row>
    <row r="104" spans="2:48">
      <c r="F104" s="63"/>
      <c r="G104" s="63"/>
      <c r="H104" s="64"/>
      <c r="I104" s="64"/>
      <c r="J104" s="65"/>
      <c r="K104" s="64"/>
      <c r="L104" s="64"/>
      <c r="M104" s="64"/>
      <c r="N104" s="64"/>
      <c r="O104" s="64"/>
      <c r="P104" s="64"/>
      <c r="Q104" s="64"/>
      <c r="R104" s="64"/>
      <c r="S104" s="64"/>
      <c r="T104" s="68"/>
      <c r="U104" s="64"/>
      <c r="V104" s="64"/>
      <c r="W104" s="68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</row>
    <row r="105" spans="2:48">
      <c r="F105" s="63"/>
      <c r="G105" s="63"/>
      <c r="H105" s="64"/>
      <c r="I105" s="64"/>
      <c r="J105" s="65"/>
      <c r="K105" s="64"/>
      <c r="L105" s="64"/>
      <c r="M105" s="64"/>
      <c r="N105" s="64"/>
      <c r="O105" s="64"/>
      <c r="P105" s="64"/>
      <c r="Q105" s="64"/>
      <c r="R105" s="64"/>
      <c r="S105" s="64"/>
      <c r="T105" s="68"/>
      <c r="U105" s="64"/>
      <c r="V105" s="64"/>
      <c r="W105" s="68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</row>
    <row r="106" spans="2:48">
      <c r="F106" s="63"/>
      <c r="G106" s="63"/>
      <c r="H106" s="64"/>
      <c r="I106" s="64"/>
      <c r="J106" s="65"/>
      <c r="K106" s="64"/>
      <c r="L106" s="64"/>
      <c r="M106" s="64"/>
      <c r="N106" s="64"/>
      <c r="O106" s="64"/>
      <c r="P106" s="64"/>
      <c r="Q106" s="64"/>
      <c r="R106" s="64"/>
      <c r="S106" s="64"/>
      <c r="T106" s="68"/>
      <c r="U106" s="64"/>
      <c r="V106" s="64"/>
      <c r="W106" s="68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</row>
    <row r="107" spans="2:48">
      <c r="F107" s="63"/>
      <c r="G107" s="63"/>
      <c r="H107" s="64"/>
      <c r="I107" s="64"/>
      <c r="J107" s="65"/>
      <c r="K107" s="64"/>
      <c r="L107" s="64"/>
      <c r="M107" s="64"/>
      <c r="N107" s="64"/>
      <c r="O107" s="64"/>
      <c r="P107" s="64"/>
      <c r="Q107" s="64"/>
      <c r="R107" s="64"/>
      <c r="S107" s="64"/>
      <c r="T107" s="68"/>
      <c r="U107" s="64"/>
      <c r="V107" s="64"/>
      <c r="W107" s="68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</row>
    <row r="108" spans="2:48">
      <c r="F108" s="63"/>
      <c r="G108" s="63"/>
      <c r="H108" s="64"/>
      <c r="I108" s="64"/>
      <c r="J108" s="65"/>
      <c r="K108" s="64"/>
      <c r="L108" s="64"/>
      <c r="M108" s="64"/>
      <c r="N108" s="64"/>
      <c r="O108" s="64"/>
      <c r="P108" s="64"/>
      <c r="Q108" s="64"/>
      <c r="R108" s="64"/>
      <c r="S108" s="64"/>
      <c r="T108" s="68"/>
      <c r="U108" s="64"/>
      <c r="V108" s="64"/>
      <c r="W108" s="68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</row>
    <row r="109" spans="2:48">
      <c r="F109" s="63"/>
      <c r="G109" s="63"/>
      <c r="H109" s="64"/>
      <c r="I109" s="64"/>
      <c r="J109" s="65"/>
      <c r="K109" s="64"/>
      <c r="L109" s="64"/>
      <c r="M109" s="64"/>
      <c r="N109" s="64"/>
      <c r="O109" s="64"/>
      <c r="P109" s="64"/>
      <c r="Q109" s="64"/>
      <c r="R109" s="64"/>
      <c r="S109" s="64"/>
      <c r="T109" s="68"/>
      <c r="U109" s="64"/>
      <c r="V109" s="64"/>
      <c r="W109" s="68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</row>
    <row r="110" spans="2:48">
      <c r="F110" s="63"/>
      <c r="G110" s="63"/>
      <c r="H110" s="64"/>
      <c r="I110" s="64"/>
      <c r="J110" s="65"/>
      <c r="K110" s="64"/>
      <c r="L110" s="64"/>
      <c r="M110" s="64"/>
      <c r="N110" s="64"/>
      <c r="O110" s="64"/>
      <c r="P110" s="64"/>
      <c r="Q110" s="64"/>
      <c r="R110" s="64"/>
      <c r="S110" s="64"/>
      <c r="T110" s="68"/>
      <c r="U110" s="64"/>
      <c r="V110" s="64"/>
      <c r="W110" s="68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</row>
    <row r="111" spans="2:48">
      <c r="F111" s="63"/>
      <c r="G111" s="63"/>
      <c r="H111" s="64"/>
      <c r="I111" s="64"/>
      <c r="J111" s="65"/>
      <c r="K111" s="64"/>
      <c r="L111" s="64"/>
      <c r="M111" s="64"/>
      <c r="N111" s="64"/>
      <c r="O111" s="64"/>
      <c r="P111" s="64"/>
      <c r="Q111" s="64"/>
      <c r="R111" s="64"/>
      <c r="S111" s="64"/>
      <c r="T111" s="68"/>
      <c r="U111" s="64"/>
      <c r="V111" s="64"/>
      <c r="W111" s="68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</row>
    <row r="112" spans="2:48">
      <c r="F112" s="63"/>
      <c r="G112" s="63"/>
      <c r="H112" s="64"/>
      <c r="I112" s="64"/>
      <c r="J112" s="65"/>
      <c r="K112" s="64"/>
      <c r="L112" s="64"/>
      <c r="M112" s="64"/>
      <c r="N112" s="64"/>
      <c r="O112" s="64"/>
      <c r="P112" s="64"/>
      <c r="Q112" s="64"/>
      <c r="R112" s="64"/>
      <c r="S112" s="64"/>
      <c r="T112" s="68"/>
      <c r="U112" s="64"/>
      <c r="V112" s="64"/>
      <c r="W112" s="68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</row>
    <row r="113" spans="6:48">
      <c r="F113" s="63"/>
      <c r="G113" s="63"/>
      <c r="H113" s="64"/>
      <c r="I113" s="64"/>
      <c r="J113" s="65"/>
      <c r="K113" s="64"/>
      <c r="L113" s="64"/>
      <c r="M113" s="64"/>
      <c r="N113" s="64"/>
      <c r="O113" s="64"/>
      <c r="P113" s="64"/>
      <c r="Q113" s="64"/>
      <c r="R113" s="64"/>
      <c r="S113" s="64"/>
      <c r="T113" s="68"/>
      <c r="U113" s="64"/>
      <c r="V113" s="64"/>
      <c r="W113" s="68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</row>
    <row r="114" spans="6:48">
      <c r="F114" s="63"/>
      <c r="G114" s="63"/>
      <c r="H114" s="64"/>
      <c r="I114" s="64"/>
      <c r="J114" s="65"/>
      <c r="K114" s="64"/>
      <c r="L114" s="64"/>
      <c r="M114" s="64"/>
      <c r="N114" s="64"/>
      <c r="O114" s="64"/>
      <c r="P114" s="64"/>
      <c r="Q114" s="64"/>
      <c r="R114" s="64"/>
      <c r="S114" s="64"/>
      <c r="T114" s="68"/>
      <c r="U114" s="64"/>
      <c r="V114" s="64"/>
      <c r="W114" s="68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</row>
    <row r="115" spans="6:48">
      <c r="F115" s="63"/>
      <c r="G115" s="63"/>
      <c r="H115" s="64"/>
      <c r="I115" s="64"/>
      <c r="J115" s="65"/>
      <c r="K115" s="64"/>
      <c r="L115" s="64"/>
      <c r="M115" s="64"/>
      <c r="N115" s="64"/>
      <c r="O115" s="64"/>
      <c r="P115" s="64"/>
      <c r="Q115" s="64"/>
      <c r="R115" s="64"/>
      <c r="S115" s="64"/>
      <c r="T115" s="68"/>
      <c r="U115" s="64"/>
      <c r="V115" s="64"/>
      <c r="W115" s="68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</row>
    <row r="116" spans="6:48">
      <c r="F116" s="63"/>
      <c r="G116" s="63"/>
      <c r="H116" s="64"/>
      <c r="I116" s="64"/>
      <c r="J116" s="65"/>
      <c r="K116" s="64"/>
      <c r="L116" s="64"/>
      <c r="M116" s="64"/>
      <c r="N116" s="64"/>
      <c r="O116" s="64"/>
      <c r="P116" s="64"/>
      <c r="Q116" s="64"/>
      <c r="R116" s="64"/>
      <c r="S116" s="64"/>
      <c r="T116" s="68"/>
      <c r="U116" s="64"/>
      <c r="V116" s="64"/>
      <c r="W116" s="68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</row>
    <row r="117" spans="6:48">
      <c r="F117" s="63"/>
      <c r="G117" s="63"/>
      <c r="H117" s="64"/>
      <c r="I117" s="64"/>
      <c r="J117" s="65"/>
      <c r="K117" s="64"/>
      <c r="L117" s="64"/>
      <c r="M117" s="64"/>
      <c r="N117" s="64"/>
      <c r="O117" s="64"/>
      <c r="P117" s="64"/>
      <c r="Q117" s="64"/>
      <c r="R117" s="64"/>
      <c r="S117" s="64"/>
      <c r="T117" s="68"/>
      <c r="U117" s="64"/>
      <c r="V117" s="64"/>
      <c r="W117" s="68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</row>
    <row r="118" spans="6:48">
      <c r="F118" s="63"/>
      <c r="G118" s="63"/>
      <c r="H118" s="64"/>
      <c r="I118" s="64"/>
      <c r="J118" s="65"/>
      <c r="K118" s="64"/>
      <c r="L118" s="64"/>
      <c r="M118" s="64"/>
      <c r="N118" s="64"/>
      <c r="O118" s="64"/>
      <c r="P118" s="64"/>
      <c r="Q118" s="64"/>
      <c r="R118" s="64"/>
      <c r="S118" s="64"/>
      <c r="T118" s="68"/>
      <c r="U118" s="64"/>
      <c r="V118" s="64"/>
      <c r="W118" s="68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</row>
    <row r="119" spans="6:48">
      <c r="F119" s="63"/>
      <c r="G119" s="63"/>
      <c r="H119" s="64"/>
      <c r="I119" s="64"/>
      <c r="J119" s="65"/>
      <c r="K119" s="64"/>
      <c r="L119" s="64"/>
      <c r="M119" s="64"/>
      <c r="N119" s="64"/>
      <c r="O119" s="64"/>
      <c r="P119" s="64"/>
      <c r="Q119" s="64"/>
      <c r="R119" s="64"/>
      <c r="S119" s="64"/>
      <c r="T119" s="68"/>
      <c r="U119" s="64"/>
      <c r="V119" s="64"/>
      <c r="W119" s="68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</row>
    <row r="120" spans="6:48">
      <c r="F120" s="63"/>
      <c r="G120" s="63"/>
      <c r="H120" s="64"/>
      <c r="I120" s="64"/>
      <c r="J120" s="65"/>
      <c r="K120" s="64"/>
      <c r="L120" s="64"/>
      <c r="M120" s="64"/>
      <c r="N120" s="64"/>
      <c r="O120" s="64"/>
      <c r="P120" s="64"/>
      <c r="Q120" s="64"/>
      <c r="R120" s="64"/>
      <c r="S120" s="64"/>
      <c r="T120" s="68"/>
      <c r="U120" s="64"/>
      <c r="V120" s="64"/>
      <c r="W120" s="68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</row>
    <row r="121" spans="6:48">
      <c r="F121" s="63"/>
      <c r="G121" s="63"/>
      <c r="H121" s="64"/>
      <c r="I121" s="64"/>
      <c r="J121" s="65"/>
      <c r="K121" s="64"/>
      <c r="L121" s="64"/>
      <c r="M121" s="64"/>
      <c r="N121" s="64"/>
      <c r="O121" s="64"/>
      <c r="P121" s="64"/>
      <c r="Q121" s="64"/>
      <c r="R121" s="64"/>
      <c r="S121" s="64"/>
      <c r="T121" s="68"/>
      <c r="U121" s="64"/>
      <c r="V121" s="64"/>
      <c r="W121" s="68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</row>
    <row r="122" spans="6:48">
      <c r="F122" s="63"/>
      <c r="G122" s="63"/>
      <c r="H122" s="64"/>
      <c r="I122" s="64"/>
      <c r="J122" s="65"/>
      <c r="K122" s="64"/>
      <c r="L122" s="64"/>
      <c r="M122" s="64"/>
      <c r="N122" s="64"/>
      <c r="O122" s="64"/>
      <c r="P122" s="64"/>
      <c r="Q122" s="64"/>
      <c r="R122" s="64"/>
      <c r="S122" s="64"/>
      <c r="T122" s="68"/>
      <c r="U122" s="64"/>
      <c r="V122" s="64"/>
      <c r="W122" s="68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</row>
    <row r="123" spans="6:48">
      <c r="F123" s="63"/>
      <c r="G123" s="63"/>
      <c r="H123" s="64"/>
      <c r="I123" s="64"/>
      <c r="J123" s="65"/>
      <c r="K123" s="64"/>
      <c r="L123" s="64"/>
      <c r="M123" s="64"/>
      <c r="N123" s="64"/>
      <c r="O123" s="64"/>
      <c r="P123" s="64"/>
      <c r="Q123" s="64"/>
      <c r="R123" s="64"/>
      <c r="S123" s="64"/>
      <c r="T123" s="68"/>
      <c r="U123" s="64"/>
      <c r="V123" s="64"/>
      <c r="W123" s="68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</row>
    <row r="124" spans="6:48">
      <c r="F124" s="63"/>
      <c r="G124" s="63"/>
      <c r="H124" s="64"/>
      <c r="I124" s="64"/>
      <c r="J124" s="65"/>
      <c r="K124" s="64"/>
      <c r="L124" s="64"/>
      <c r="M124" s="64"/>
      <c r="N124" s="64"/>
      <c r="O124" s="64"/>
      <c r="P124" s="64"/>
      <c r="Q124" s="64"/>
      <c r="R124" s="64"/>
      <c r="S124" s="64"/>
      <c r="T124" s="68"/>
      <c r="U124" s="64"/>
      <c r="V124" s="64"/>
      <c r="W124" s="68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</row>
    <row r="125" spans="6:48">
      <c r="F125" s="63"/>
      <c r="G125" s="63"/>
      <c r="H125" s="64"/>
      <c r="I125" s="64"/>
      <c r="J125" s="65"/>
      <c r="K125" s="64"/>
      <c r="L125" s="64"/>
      <c r="M125" s="64"/>
      <c r="N125" s="64"/>
      <c r="O125" s="64"/>
      <c r="P125" s="64"/>
      <c r="Q125" s="64"/>
      <c r="R125" s="64"/>
      <c r="S125" s="64"/>
      <c r="T125" s="68"/>
      <c r="U125" s="64"/>
      <c r="V125" s="64"/>
      <c r="W125" s="68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</row>
    <row r="126" spans="6:48">
      <c r="F126" s="63"/>
      <c r="G126" s="63"/>
      <c r="H126" s="64"/>
      <c r="I126" s="64"/>
      <c r="J126" s="65"/>
      <c r="K126" s="64"/>
      <c r="L126" s="64"/>
      <c r="M126" s="64"/>
      <c r="N126" s="64"/>
      <c r="O126" s="64"/>
      <c r="P126" s="64"/>
      <c r="Q126" s="64"/>
      <c r="R126" s="64"/>
      <c r="S126" s="64"/>
      <c r="T126" s="68"/>
      <c r="U126" s="64"/>
      <c r="V126" s="64"/>
      <c r="W126" s="68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</row>
    <row r="127" spans="6:48">
      <c r="F127" s="63"/>
      <c r="G127" s="63"/>
      <c r="H127" s="64"/>
      <c r="I127" s="64"/>
      <c r="J127" s="65"/>
      <c r="K127" s="64"/>
      <c r="L127" s="64"/>
      <c r="M127" s="64"/>
      <c r="N127" s="64"/>
      <c r="O127" s="64"/>
      <c r="P127" s="64"/>
      <c r="Q127" s="64"/>
      <c r="R127" s="64"/>
      <c r="S127" s="64"/>
      <c r="T127" s="68"/>
      <c r="U127" s="64"/>
      <c r="V127" s="64"/>
      <c r="W127" s="68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</row>
    <row r="128" spans="6:48">
      <c r="F128" s="63"/>
      <c r="G128" s="63"/>
      <c r="H128" s="64"/>
      <c r="I128" s="64"/>
      <c r="J128" s="65"/>
      <c r="K128" s="64"/>
      <c r="L128" s="64"/>
      <c r="M128" s="64"/>
      <c r="N128" s="64"/>
      <c r="O128" s="64"/>
      <c r="P128" s="64"/>
      <c r="Q128" s="64"/>
      <c r="R128" s="64"/>
      <c r="S128" s="64"/>
      <c r="T128" s="68"/>
      <c r="U128" s="64"/>
      <c r="V128" s="64"/>
      <c r="W128" s="68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</row>
    <row r="129" spans="6:48">
      <c r="F129" s="63"/>
      <c r="G129" s="63"/>
      <c r="H129" s="64"/>
      <c r="I129" s="64"/>
      <c r="J129" s="65"/>
      <c r="K129" s="64"/>
      <c r="L129" s="64"/>
      <c r="M129" s="64"/>
      <c r="N129" s="64"/>
      <c r="O129" s="64"/>
      <c r="P129" s="64"/>
      <c r="Q129" s="64"/>
      <c r="R129" s="64"/>
      <c r="S129" s="64"/>
      <c r="T129" s="68"/>
      <c r="U129" s="64"/>
      <c r="V129" s="64"/>
      <c r="W129" s="68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</row>
    <row r="130" spans="6:48">
      <c r="F130" s="63"/>
      <c r="G130" s="63"/>
      <c r="H130" s="64"/>
      <c r="I130" s="64"/>
      <c r="J130" s="65"/>
      <c r="K130" s="64"/>
      <c r="L130" s="64"/>
      <c r="M130" s="64"/>
      <c r="N130" s="64"/>
      <c r="O130" s="64"/>
      <c r="P130" s="64"/>
      <c r="Q130" s="64"/>
      <c r="R130" s="64"/>
      <c r="S130" s="64"/>
      <c r="T130" s="68"/>
      <c r="U130" s="64"/>
      <c r="V130" s="64"/>
      <c r="W130" s="68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</row>
    <row r="131" spans="6:48">
      <c r="F131" s="63"/>
      <c r="G131" s="63"/>
      <c r="H131" s="64"/>
      <c r="I131" s="64"/>
      <c r="J131" s="65"/>
      <c r="K131" s="64"/>
      <c r="L131" s="64"/>
      <c r="M131" s="64"/>
      <c r="N131" s="64"/>
      <c r="O131" s="64"/>
      <c r="P131" s="64"/>
      <c r="Q131" s="64"/>
      <c r="R131" s="64"/>
      <c r="S131" s="64"/>
      <c r="T131" s="68"/>
      <c r="U131" s="64"/>
      <c r="V131" s="64"/>
      <c r="W131" s="68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</row>
    <row r="132" spans="6:48">
      <c r="F132" s="63"/>
      <c r="G132" s="63"/>
      <c r="H132" s="64"/>
      <c r="I132" s="64"/>
      <c r="J132" s="65"/>
      <c r="K132" s="64"/>
      <c r="L132" s="64"/>
      <c r="M132" s="64"/>
      <c r="N132" s="64"/>
      <c r="O132" s="64"/>
      <c r="P132" s="64"/>
      <c r="Q132" s="64"/>
      <c r="R132" s="64"/>
      <c r="S132" s="64"/>
      <c r="T132" s="68"/>
      <c r="U132" s="64"/>
      <c r="V132" s="64"/>
      <c r="W132" s="68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</row>
    <row r="133" spans="6:48">
      <c r="F133" s="63"/>
      <c r="G133" s="63"/>
      <c r="H133" s="64"/>
      <c r="I133" s="64"/>
      <c r="J133" s="65"/>
      <c r="K133" s="64"/>
      <c r="L133" s="64"/>
      <c r="M133" s="64"/>
      <c r="N133" s="64"/>
      <c r="O133" s="64"/>
      <c r="P133" s="64"/>
      <c r="Q133" s="64"/>
      <c r="R133" s="64"/>
      <c r="S133" s="64"/>
      <c r="T133" s="68"/>
      <c r="U133" s="64"/>
      <c r="V133" s="64"/>
      <c r="W133" s="68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</row>
    <row r="134" spans="6:48">
      <c r="F134" s="63"/>
      <c r="G134" s="63"/>
      <c r="H134" s="64"/>
      <c r="I134" s="64"/>
      <c r="J134" s="65"/>
      <c r="K134" s="64"/>
      <c r="L134" s="64"/>
      <c r="M134" s="64"/>
      <c r="N134" s="64"/>
      <c r="O134" s="64"/>
      <c r="P134" s="64"/>
      <c r="Q134" s="64"/>
      <c r="R134" s="64"/>
      <c r="S134" s="64"/>
      <c r="T134" s="68"/>
      <c r="U134" s="64"/>
      <c r="V134" s="64"/>
      <c r="W134" s="68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</row>
    <row r="135" spans="6:48">
      <c r="F135" s="63"/>
      <c r="G135" s="63"/>
      <c r="H135" s="64"/>
      <c r="I135" s="64"/>
      <c r="J135" s="65"/>
      <c r="K135" s="64"/>
      <c r="L135" s="64"/>
      <c r="M135" s="64"/>
      <c r="N135" s="64"/>
      <c r="O135" s="64"/>
      <c r="P135" s="64"/>
      <c r="Q135" s="64"/>
      <c r="R135" s="64"/>
      <c r="S135" s="64"/>
      <c r="T135" s="68"/>
      <c r="U135" s="64"/>
      <c r="V135" s="64"/>
      <c r="W135" s="68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  <c r="AV135" s="64"/>
    </row>
    <row r="136" spans="6:48">
      <c r="F136" s="63"/>
      <c r="G136" s="63"/>
      <c r="H136" s="64"/>
      <c r="I136" s="64"/>
      <c r="J136" s="65"/>
      <c r="K136" s="64"/>
      <c r="L136" s="64"/>
      <c r="M136" s="64"/>
      <c r="N136" s="64"/>
      <c r="O136" s="64"/>
      <c r="P136" s="64"/>
      <c r="Q136" s="64"/>
      <c r="R136" s="64"/>
      <c r="S136" s="64"/>
      <c r="T136" s="68"/>
      <c r="U136" s="64"/>
      <c r="V136" s="64"/>
      <c r="W136" s="68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</row>
    <row r="137" spans="6:48">
      <c r="F137" s="63"/>
      <c r="G137" s="63"/>
      <c r="H137" s="64"/>
      <c r="I137" s="64"/>
      <c r="J137" s="65"/>
      <c r="K137" s="64"/>
      <c r="L137" s="64"/>
      <c r="M137" s="64"/>
      <c r="N137" s="64"/>
      <c r="O137" s="64"/>
      <c r="P137" s="64"/>
      <c r="Q137" s="64"/>
      <c r="R137" s="64"/>
      <c r="S137" s="64"/>
      <c r="T137" s="68"/>
      <c r="U137" s="64"/>
      <c r="V137" s="64"/>
      <c r="W137" s="68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</row>
    <row r="138" spans="6:48">
      <c r="F138" s="63"/>
      <c r="G138" s="63"/>
      <c r="H138" s="64"/>
      <c r="I138" s="64"/>
      <c r="J138" s="65"/>
      <c r="K138" s="64"/>
      <c r="L138" s="64"/>
      <c r="M138" s="64"/>
      <c r="N138" s="64"/>
      <c r="O138" s="64"/>
      <c r="P138" s="64"/>
      <c r="Q138" s="64"/>
      <c r="R138" s="64"/>
      <c r="S138" s="64"/>
      <c r="T138" s="68"/>
      <c r="U138" s="64"/>
      <c r="V138" s="64"/>
      <c r="W138" s="68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</row>
    <row r="139" spans="6:48">
      <c r="F139" s="63"/>
      <c r="G139" s="63"/>
      <c r="H139" s="64"/>
      <c r="I139" s="64"/>
      <c r="J139" s="65"/>
      <c r="K139" s="64"/>
      <c r="L139" s="64"/>
      <c r="M139" s="64"/>
      <c r="N139" s="64"/>
      <c r="O139" s="64"/>
      <c r="P139" s="64"/>
      <c r="Q139" s="64"/>
      <c r="R139" s="64"/>
      <c r="S139" s="64"/>
      <c r="T139" s="68"/>
      <c r="U139" s="64"/>
      <c r="V139" s="64"/>
      <c r="W139" s="68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</row>
    <row r="140" spans="6:48">
      <c r="F140" s="63"/>
      <c r="G140" s="63"/>
      <c r="H140" s="64"/>
      <c r="I140" s="64"/>
      <c r="J140" s="65"/>
      <c r="K140" s="64"/>
      <c r="L140" s="64"/>
      <c r="M140" s="64"/>
      <c r="N140" s="64"/>
      <c r="O140" s="64"/>
      <c r="P140" s="64"/>
      <c r="Q140" s="64"/>
      <c r="R140" s="64"/>
      <c r="S140" s="64"/>
      <c r="T140" s="68"/>
      <c r="U140" s="64"/>
      <c r="V140" s="64"/>
      <c r="W140" s="68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</row>
    <row r="141" spans="6:48">
      <c r="F141" s="63"/>
      <c r="G141" s="63"/>
      <c r="H141" s="64"/>
      <c r="I141" s="64"/>
      <c r="J141" s="65"/>
      <c r="K141" s="64"/>
      <c r="L141" s="64"/>
      <c r="M141" s="64"/>
      <c r="N141" s="64"/>
      <c r="O141" s="64"/>
      <c r="P141" s="64"/>
      <c r="Q141" s="64"/>
      <c r="R141" s="64"/>
      <c r="S141" s="64"/>
      <c r="T141" s="68"/>
      <c r="U141" s="64"/>
      <c r="V141" s="64"/>
      <c r="W141" s="68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</row>
    <row r="142" spans="6:48">
      <c r="F142" s="63"/>
      <c r="G142" s="63"/>
      <c r="H142" s="64"/>
      <c r="I142" s="64"/>
      <c r="J142" s="65"/>
      <c r="K142" s="64"/>
      <c r="L142" s="64"/>
      <c r="M142" s="64"/>
      <c r="N142" s="64"/>
      <c r="O142" s="64"/>
      <c r="P142" s="64"/>
      <c r="Q142" s="64"/>
      <c r="R142" s="64"/>
      <c r="S142" s="64"/>
      <c r="T142" s="68"/>
      <c r="U142" s="64"/>
      <c r="V142" s="64"/>
      <c r="W142" s="68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</row>
    <row r="143" spans="6:48">
      <c r="F143" s="63"/>
      <c r="G143" s="63"/>
      <c r="H143" s="64"/>
      <c r="I143" s="64"/>
      <c r="J143" s="65"/>
      <c r="K143" s="64"/>
      <c r="L143" s="64"/>
      <c r="M143" s="64"/>
      <c r="N143" s="64"/>
      <c r="O143" s="64"/>
      <c r="P143" s="64"/>
      <c r="Q143" s="64"/>
      <c r="R143" s="64"/>
      <c r="S143" s="64"/>
      <c r="T143" s="68"/>
      <c r="U143" s="64"/>
      <c r="V143" s="64"/>
      <c r="W143" s="68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</row>
    <row r="144" spans="6:48">
      <c r="F144" s="63"/>
      <c r="G144" s="63"/>
      <c r="H144" s="64"/>
      <c r="I144" s="64"/>
      <c r="J144" s="65"/>
      <c r="K144" s="64"/>
      <c r="L144" s="64"/>
      <c r="M144" s="64"/>
      <c r="N144" s="64"/>
      <c r="O144" s="64"/>
      <c r="P144" s="64"/>
      <c r="Q144" s="64"/>
      <c r="R144" s="64"/>
      <c r="S144" s="64"/>
      <c r="T144" s="68"/>
      <c r="U144" s="64"/>
      <c r="V144" s="64"/>
      <c r="W144" s="68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</row>
    <row r="145" spans="6:48">
      <c r="F145" s="63"/>
      <c r="G145" s="63"/>
      <c r="H145" s="64"/>
      <c r="I145" s="64"/>
      <c r="J145" s="65"/>
      <c r="K145" s="64"/>
      <c r="L145" s="64"/>
      <c r="M145" s="64"/>
      <c r="N145" s="64"/>
      <c r="O145" s="64"/>
      <c r="P145" s="64"/>
      <c r="Q145" s="64"/>
      <c r="R145" s="64"/>
      <c r="S145" s="64"/>
      <c r="T145" s="68"/>
      <c r="U145" s="64"/>
      <c r="V145" s="64"/>
      <c r="W145" s="68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</row>
    <row r="146" spans="6:48">
      <c r="F146" s="63"/>
      <c r="G146" s="63"/>
      <c r="H146" s="64"/>
      <c r="I146" s="64"/>
      <c r="J146" s="65"/>
      <c r="K146" s="64"/>
      <c r="L146" s="64"/>
      <c r="M146" s="64"/>
      <c r="N146" s="64"/>
      <c r="O146" s="64"/>
      <c r="P146" s="64"/>
      <c r="Q146" s="64"/>
      <c r="R146" s="64"/>
      <c r="S146" s="64"/>
      <c r="T146" s="68"/>
      <c r="U146" s="64"/>
      <c r="V146" s="64"/>
      <c r="W146" s="68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</row>
    <row r="147" spans="6:48">
      <c r="F147" s="63"/>
      <c r="G147" s="63"/>
      <c r="H147" s="64"/>
      <c r="I147" s="64"/>
      <c r="J147" s="65"/>
      <c r="K147" s="64"/>
      <c r="L147" s="64"/>
      <c r="M147" s="64"/>
      <c r="N147" s="64"/>
      <c r="O147" s="64"/>
      <c r="P147" s="64"/>
      <c r="Q147" s="64"/>
      <c r="R147" s="64"/>
      <c r="S147" s="64"/>
      <c r="T147" s="68"/>
      <c r="U147" s="64"/>
      <c r="V147" s="64"/>
      <c r="W147" s="68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</row>
    <row r="148" spans="6:48">
      <c r="F148" s="63"/>
      <c r="G148" s="63"/>
      <c r="H148" s="64"/>
      <c r="I148" s="64"/>
      <c r="J148" s="65"/>
      <c r="K148" s="64"/>
      <c r="L148" s="64"/>
      <c r="M148" s="64"/>
      <c r="N148" s="64"/>
      <c r="O148" s="64"/>
      <c r="P148" s="64"/>
      <c r="Q148" s="64"/>
      <c r="R148" s="64"/>
      <c r="S148" s="64"/>
      <c r="T148" s="68"/>
      <c r="U148" s="64"/>
      <c r="V148" s="64"/>
      <c r="W148" s="68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</row>
    <row r="149" spans="6:48">
      <c r="F149" s="63"/>
      <c r="G149" s="63"/>
      <c r="H149" s="64"/>
      <c r="I149" s="64"/>
      <c r="J149" s="65"/>
      <c r="K149" s="64"/>
      <c r="L149" s="64"/>
      <c r="M149" s="64"/>
      <c r="N149" s="64"/>
      <c r="O149" s="64"/>
      <c r="P149" s="64"/>
      <c r="Q149" s="64"/>
      <c r="R149" s="64"/>
      <c r="S149" s="64"/>
      <c r="T149" s="68"/>
      <c r="U149" s="64"/>
      <c r="V149" s="64"/>
      <c r="W149" s="68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</row>
    <row r="150" spans="6:48">
      <c r="F150" s="63"/>
      <c r="G150" s="63"/>
      <c r="H150" s="64"/>
      <c r="I150" s="64"/>
      <c r="J150" s="65"/>
      <c r="K150" s="64"/>
      <c r="L150" s="64"/>
      <c r="M150" s="64"/>
      <c r="N150" s="64"/>
      <c r="O150" s="64"/>
      <c r="P150" s="64"/>
      <c r="Q150" s="64"/>
      <c r="R150" s="64"/>
      <c r="S150" s="64"/>
      <c r="T150" s="68"/>
      <c r="U150" s="64"/>
      <c r="V150" s="64"/>
      <c r="W150" s="68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</row>
    <row r="151" spans="6:48">
      <c r="F151" s="63"/>
      <c r="G151" s="63"/>
      <c r="H151" s="64"/>
      <c r="I151" s="64"/>
      <c r="J151" s="65"/>
      <c r="K151" s="64"/>
      <c r="L151" s="64"/>
      <c r="M151" s="64"/>
      <c r="N151" s="64"/>
      <c r="O151" s="64"/>
      <c r="P151" s="64"/>
      <c r="Q151" s="64"/>
      <c r="R151" s="64"/>
      <c r="S151" s="64"/>
      <c r="T151" s="68"/>
      <c r="U151" s="64"/>
      <c r="V151" s="64"/>
      <c r="W151" s="68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</row>
    <row r="152" spans="6:48">
      <c r="F152" s="63"/>
      <c r="G152" s="63"/>
      <c r="H152" s="64"/>
      <c r="I152" s="64"/>
      <c r="J152" s="65"/>
      <c r="K152" s="64"/>
      <c r="L152" s="64"/>
      <c r="M152" s="64"/>
      <c r="N152" s="64"/>
      <c r="O152" s="64"/>
      <c r="P152" s="64"/>
      <c r="Q152" s="64"/>
      <c r="R152" s="64"/>
      <c r="S152" s="64"/>
      <c r="T152" s="68"/>
      <c r="U152" s="64"/>
      <c r="V152" s="64"/>
      <c r="W152" s="68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</row>
    <row r="153" spans="6:48">
      <c r="F153" s="63"/>
      <c r="G153" s="63"/>
      <c r="H153" s="64"/>
      <c r="I153" s="64"/>
      <c r="J153" s="65"/>
      <c r="K153" s="64"/>
      <c r="L153" s="64"/>
      <c r="M153" s="64"/>
      <c r="N153" s="64"/>
      <c r="O153" s="64"/>
      <c r="P153" s="64"/>
      <c r="Q153" s="64"/>
      <c r="R153" s="64"/>
      <c r="S153" s="64"/>
      <c r="T153" s="68"/>
      <c r="U153" s="64"/>
      <c r="V153" s="64"/>
      <c r="W153" s="68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</row>
    <row r="154" spans="6:48">
      <c r="F154" s="63"/>
      <c r="G154" s="63"/>
      <c r="H154" s="64"/>
      <c r="I154" s="64"/>
      <c r="J154" s="65"/>
      <c r="K154" s="64"/>
      <c r="L154" s="64"/>
      <c r="M154" s="64"/>
      <c r="N154" s="64"/>
      <c r="O154" s="64"/>
      <c r="P154" s="64"/>
      <c r="Q154" s="64"/>
      <c r="R154" s="64"/>
      <c r="S154" s="64"/>
      <c r="T154" s="68"/>
      <c r="U154" s="64"/>
      <c r="V154" s="64"/>
      <c r="W154" s="68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</row>
    <row r="155" spans="6:48">
      <c r="F155" s="63"/>
      <c r="G155" s="63"/>
      <c r="H155" s="64"/>
      <c r="I155" s="64"/>
      <c r="J155" s="65"/>
      <c r="K155" s="64"/>
      <c r="L155" s="64"/>
      <c r="M155" s="64"/>
      <c r="N155" s="64"/>
      <c r="O155" s="64"/>
      <c r="P155" s="64"/>
      <c r="Q155" s="64"/>
      <c r="R155" s="64"/>
      <c r="S155" s="64"/>
      <c r="T155" s="68"/>
      <c r="U155" s="64"/>
      <c r="V155" s="64"/>
      <c r="W155" s="68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</row>
    <row r="156" spans="6:48">
      <c r="F156" s="63"/>
      <c r="G156" s="63"/>
      <c r="H156" s="64"/>
      <c r="I156" s="64"/>
      <c r="J156" s="65"/>
      <c r="K156" s="64"/>
      <c r="L156" s="64"/>
      <c r="M156" s="64"/>
      <c r="N156" s="64"/>
      <c r="O156" s="64"/>
      <c r="P156" s="64"/>
      <c r="Q156" s="64"/>
      <c r="R156" s="64"/>
      <c r="S156" s="64"/>
      <c r="T156" s="68"/>
      <c r="U156" s="64"/>
      <c r="V156" s="64"/>
      <c r="W156" s="68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</row>
    <row r="157" spans="6:48">
      <c r="F157" s="63"/>
      <c r="G157" s="63"/>
      <c r="H157" s="64"/>
      <c r="I157" s="64"/>
      <c r="J157" s="65"/>
      <c r="K157" s="64"/>
      <c r="L157" s="64"/>
      <c r="M157" s="64"/>
      <c r="N157" s="64"/>
      <c r="O157" s="64"/>
      <c r="P157" s="64"/>
      <c r="Q157" s="64"/>
      <c r="R157" s="64"/>
      <c r="S157" s="64"/>
      <c r="T157" s="68"/>
      <c r="U157" s="64"/>
      <c r="V157" s="64"/>
      <c r="W157" s="68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</row>
    <row r="158" spans="6:48">
      <c r="F158" s="63"/>
      <c r="G158" s="63"/>
      <c r="H158" s="64"/>
      <c r="I158" s="64"/>
      <c r="J158" s="65"/>
      <c r="K158" s="64"/>
      <c r="L158" s="64"/>
      <c r="M158" s="64"/>
      <c r="N158" s="64"/>
      <c r="O158" s="64"/>
      <c r="P158" s="64"/>
      <c r="Q158" s="64"/>
      <c r="R158" s="64"/>
      <c r="S158" s="64"/>
      <c r="T158" s="68"/>
      <c r="U158" s="64"/>
      <c r="V158" s="64"/>
      <c r="W158" s="68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</row>
    <row r="159" spans="6:48">
      <c r="F159" s="63"/>
      <c r="G159" s="63"/>
      <c r="H159" s="64"/>
      <c r="I159" s="64"/>
      <c r="J159" s="65"/>
      <c r="K159" s="64"/>
      <c r="L159" s="64"/>
      <c r="M159" s="64"/>
      <c r="N159" s="64"/>
      <c r="O159" s="64"/>
      <c r="P159" s="64"/>
      <c r="Q159" s="64"/>
      <c r="R159" s="64"/>
      <c r="S159" s="64"/>
      <c r="T159" s="68"/>
      <c r="U159" s="64"/>
      <c r="V159" s="64"/>
      <c r="W159" s="68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</row>
    <row r="160" spans="6:48">
      <c r="F160" s="63"/>
      <c r="G160" s="63"/>
      <c r="H160" s="64"/>
      <c r="I160" s="64"/>
      <c r="J160" s="65"/>
      <c r="K160" s="64"/>
      <c r="L160" s="64"/>
      <c r="M160" s="64"/>
      <c r="N160" s="64"/>
      <c r="O160" s="64"/>
      <c r="P160" s="64"/>
      <c r="Q160" s="64"/>
      <c r="R160" s="64"/>
      <c r="S160" s="64"/>
      <c r="T160" s="68"/>
      <c r="U160" s="64"/>
      <c r="V160" s="64"/>
      <c r="W160" s="68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</row>
    <row r="161" spans="6:48">
      <c r="F161" s="63"/>
      <c r="G161" s="63"/>
      <c r="H161" s="64"/>
      <c r="I161" s="64"/>
      <c r="J161" s="65"/>
      <c r="K161" s="64"/>
      <c r="L161" s="64"/>
      <c r="M161" s="64"/>
      <c r="N161" s="64"/>
      <c r="O161" s="64"/>
      <c r="P161" s="64"/>
      <c r="Q161" s="64"/>
      <c r="R161" s="64"/>
      <c r="S161" s="64"/>
      <c r="T161" s="68"/>
      <c r="U161" s="64"/>
      <c r="V161" s="64"/>
      <c r="W161" s="68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</row>
    <row r="162" spans="6:48">
      <c r="F162" s="63"/>
      <c r="G162" s="63"/>
      <c r="H162" s="64"/>
      <c r="I162" s="64"/>
      <c r="J162" s="65"/>
      <c r="K162" s="64"/>
      <c r="L162" s="64"/>
      <c r="M162" s="64"/>
      <c r="N162" s="64"/>
      <c r="O162" s="64"/>
      <c r="P162" s="64"/>
      <c r="Q162" s="64"/>
      <c r="R162" s="64"/>
      <c r="S162" s="64"/>
      <c r="T162" s="68"/>
      <c r="U162" s="64"/>
      <c r="V162" s="64"/>
      <c r="W162" s="68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</row>
    <row r="163" spans="6:48">
      <c r="F163" s="63"/>
      <c r="G163" s="63"/>
      <c r="H163" s="64"/>
      <c r="I163" s="64"/>
      <c r="J163" s="65"/>
      <c r="K163" s="64"/>
      <c r="L163" s="64"/>
      <c r="M163" s="64"/>
      <c r="N163" s="64"/>
      <c r="O163" s="64"/>
      <c r="P163" s="64"/>
      <c r="Q163" s="64"/>
      <c r="R163" s="64"/>
      <c r="S163" s="64"/>
      <c r="T163" s="68"/>
      <c r="U163" s="64"/>
      <c r="V163" s="64"/>
      <c r="W163" s="68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</row>
    <row r="164" spans="6:48">
      <c r="F164" s="63"/>
      <c r="G164" s="63"/>
      <c r="H164" s="64"/>
      <c r="I164" s="64"/>
      <c r="J164" s="65"/>
      <c r="K164" s="64"/>
      <c r="L164" s="64"/>
      <c r="M164" s="64"/>
      <c r="N164" s="64"/>
      <c r="O164" s="64"/>
      <c r="P164" s="64"/>
      <c r="Q164" s="64"/>
      <c r="R164" s="64"/>
      <c r="S164" s="64"/>
      <c r="T164" s="68"/>
      <c r="U164" s="64"/>
      <c r="V164" s="64"/>
      <c r="W164" s="68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</row>
    <row r="165" spans="6:48">
      <c r="F165" s="63"/>
      <c r="G165" s="63"/>
      <c r="H165" s="64"/>
      <c r="I165" s="64"/>
      <c r="J165" s="65"/>
      <c r="K165" s="64"/>
      <c r="L165" s="64"/>
      <c r="M165" s="64"/>
      <c r="N165" s="64"/>
      <c r="O165" s="64"/>
      <c r="P165" s="64"/>
      <c r="Q165" s="64"/>
      <c r="R165" s="64"/>
      <c r="S165" s="64"/>
      <c r="T165" s="68"/>
      <c r="U165" s="64"/>
      <c r="V165" s="64"/>
      <c r="W165" s="68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</row>
    <row r="166" spans="6:48">
      <c r="F166" s="63"/>
      <c r="G166" s="63"/>
      <c r="H166" s="64"/>
      <c r="I166" s="64"/>
      <c r="J166" s="65"/>
      <c r="K166" s="64"/>
      <c r="L166" s="64"/>
      <c r="M166" s="64"/>
      <c r="N166" s="64"/>
      <c r="O166" s="64"/>
      <c r="P166" s="64"/>
      <c r="Q166" s="64"/>
      <c r="R166" s="64"/>
      <c r="S166" s="64"/>
      <c r="T166" s="68"/>
      <c r="U166" s="64"/>
      <c r="V166" s="64"/>
      <c r="W166" s="68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</row>
    <row r="167" spans="6:48">
      <c r="F167" s="63"/>
      <c r="G167" s="63"/>
      <c r="H167" s="64"/>
      <c r="I167" s="64"/>
      <c r="J167" s="65"/>
      <c r="K167" s="64"/>
      <c r="L167" s="64"/>
      <c r="M167" s="64"/>
      <c r="N167" s="64"/>
      <c r="O167" s="64"/>
      <c r="P167" s="64"/>
      <c r="Q167" s="64"/>
      <c r="R167" s="64"/>
      <c r="S167" s="64"/>
      <c r="T167" s="68"/>
      <c r="U167" s="64"/>
      <c r="V167" s="64"/>
      <c r="W167" s="68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</row>
    <row r="168" spans="6:48">
      <c r="F168" s="63"/>
      <c r="G168" s="63"/>
      <c r="H168" s="64"/>
      <c r="I168" s="64"/>
      <c r="J168" s="65"/>
      <c r="K168" s="64"/>
      <c r="L168" s="64"/>
      <c r="M168" s="64"/>
      <c r="N168" s="64"/>
      <c r="O168" s="64"/>
      <c r="P168" s="64"/>
      <c r="Q168" s="64"/>
      <c r="R168" s="64"/>
      <c r="S168" s="64"/>
      <c r="T168" s="68"/>
      <c r="U168" s="64"/>
      <c r="V168" s="64"/>
      <c r="W168" s="68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</row>
    <row r="169" spans="6:48">
      <c r="F169" s="63"/>
      <c r="G169" s="63"/>
      <c r="H169" s="64"/>
      <c r="I169" s="64"/>
      <c r="J169" s="65"/>
      <c r="K169" s="64"/>
      <c r="L169" s="64"/>
      <c r="M169" s="64"/>
      <c r="N169" s="64"/>
      <c r="O169" s="64"/>
      <c r="P169" s="64"/>
      <c r="Q169" s="64"/>
      <c r="R169" s="64"/>
      <c r="S169" s="64"/>
      <c r="T169" s="68"/>
      <c r="U169" s="64"/>
      <c r="V169" s="64"/>
      <c r="W169" s="68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</row>
    <row r="170" spans="6:48">
      <c r="F170" s="63"/>
      <c r="G170" s="63"/>
      <c r="H170" s="64"/>
      <c r="I170" s="64"/>
      <c r="J170" s="65"/>
      <c r="K170" s="64"/>
      <c r="L170" s="64"/>
      <c r="M170" s="64"/>
      <c r="N170" s="64"/>
      <c r="O170" s="64"/>
      <c r="P170" s="64"/>
      <c r="Q170" s="64"/>
      <c r="R170" s="64"/>
      <c r="S170" s="64"/>
      <c r="T170" s="68"/>
      <c r="U170" s="64"/>
      <c r="V170" s="64"/>
      <c r="W170" s="68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</row>
    <row r="171" spans="6:48">
      <c r="F171" s="63"/>
      <c r="G171" s="63"/>
      <c r="H171" s="64"/>
      <c r="I171" s="64"/>
      <c r="J171" s="65"/>
      <c r="K171" s="64"/>
      <c r="L171" s="64"/>
      <c r="M171" s="64"/>
      <c r="N171" s="64"/>
      <c r="O171" s="64"/>
      <c r="P171" s="64"/>
      <c r="Q171" s="64"/>
      <c r="R171" s="64"/>
      <c r="S171" s="64"/>
      <c r="T171" s="68"/>
      <c r="U171" s="64"/>
      <c r="V171" s="64"/>
      <c r="W171" s="68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</row>
    <row r="172" spans="6:48">
      <c r="F172" s="63"/>
      <c r="G172" s="63"/>
      <c r="H172" s="64"/>
      <c r="I172" s="64"/>
      <c r="J172" s="65"/>
      <c r="K172" s="64"/>
      <c r="L172" s="64"/>
      <c r="M172" s="64"/>
      <c r="N172" s="64"/>
      <c r="O172" s="64"/>
      <c r="P172" s="64"/>
      <c r="Q172" s="64"/>
      <c r="R172" s="64"/>
      <c r="S172" s="64"/>
      <c r="T172" s="68"/>
      <c r="U172" s="64"/>
      <c r="V172" s="64"/>
      <c r="W172" s="68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</row>
    <row r="173" spans="6:48">
      <c r="F173" s="63"/>
      <c r="G173" s="63"/>
      <c r="H173" s="64"/>
      <c r="I173" s="64"/>
      <c r="J173" s="65"/>
      <c r="K173" s="64"/>
      <c r="L173" s="64"/>
      <c r="M173" s="64"/>
      <c r="N173" s="64"/>
      <c r="O173" s="64"/>
      <c r="P173" s="64"/>
      <c r="Q173" s="64"/>
      <c r="R173" s="64"/>
      <c r="S173" s="64"/>
      <c r="T173" s="68"/>
      <c r="U173" s="64"/>
      <c r="V173" s="64"/>
      <c r="W173" s="68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</row>
    <row r="174" spans="6:48">
      <c r="F174" s="63"/>
      <c r="G174" s="63"/>
      <c r="H174" s="64"/>
      <c r="I174" s="64"/>
      <c r="J174" s="65"/>
      <c r="K174" s="64"/>
      <c r="L174" s="64"/>
      <c r="M174" s="64"/>
      <c r="N174" s="64"/>
      <c r="O174" s="64"/>
      <c r="P174" s="64"/>
      <c r="Q174" s="64"/>
      <c r="R174" s="64"/>
      <c r="S174" s="64"/>
      <c r="T174" s="68"/>
      <c r="U174" s="64"/>
      <c r="V174" s="64"/>
      <c r="W174" s="68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</row>
    <row r="175" spans="6:48">
      <c r="F175" s="63"/>
      <c r="G175" s="63"/>
      <c r="H175" s="64"/>
      <c r="I175" s="64"/>
      <c r="J175" s="65"/>
      <c r="K175" s="64"/>
      <c r="L175" s="64"/>
      <c r="M175" s="64"/>
      <c r="N175" s="64"/>
      <c r="O175" s="64"/>
      <c r="P175" s="64"/>
      <c r="Q175" s="64"/>
      <c r="R175" s="64"/>
      <c r="S175" s="64"/>
      <c r="T175" s="68"/>
      <c r="U175" s="64"/>
      <c r="V175" s="64"/>
      <c r="W175" s="68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</row>
    <row r="176" spans="6:48">
      <c r="F176" s="63"/>
      <c r="G176" s="63"/>
      <c r="H176" s="64"/>
      <c r="I176" s="64"/>
      <c r="J176" s="65"/>
      <c r="K176" s="64"/>
      <c r="L176" s="64"/>
      <c r="M176" s="64"/>
      <c r="N176" s="64"/>
      <c r="O176" s="64"/>
      <c r="P176" s="64"/>
      <c r="Q176" s="64"/>
      <c r="R176" s="64"/>
      <c r="S176" s="64"/>
      <c r="T176" s="68"/>
      <c r="U176" s="64"/>
      <c r="V176" s="64"/>
      <c r="W176" s="68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  <c r="AV176" s="64"/>
    </row>
    <row r="177" spans="6:48">
      <c r="F177" s="63"/>
      <c r="G177" s="63"/>
      <c r="H177" s="64"/>
      <c r="I177" s="64"/>
      <c r="J177" s="65"/>
      <c r="K177" s="64"/>
      <c r="L177" s="64"/>
      <c r="M177" s="64"/>
      <c r="N177" s="64"/>
      <c r="O177" s="64"/>
      <c r="P177" s="64"/>
      <c r="Q177" s="64"/>
      <c r="R177" s="64"/>
      <c r="S177" s="64"/>
      <c r="T177" s="68"/>
      <c r="U177" s="64"/>
      <c r="V177" s="64"/>
      <c r="W177" s="68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</row>
    <row r="178" spans="6:48">
      <c r="F178" s="63"/>
      <c r="G178" s="63"/>
      <c r="H178" s="64"/>
      <c r="I178" s="64"/>
      <c r="J178" s="65"/>
      <c r="K178" s="64"/>
      <c r="L178" s="64"/>
      <c r="M178" s="64"/>
      <c r="N178" s="64"/>
      <c r="O178" s="64"/>
      <c r="P178" s="64"/>
      <c r="Q178" s="64"/>
      <c r="R178" s="64"/>
      <c r="S178" s="64"/>
      <c r="T178" s="68"/>
      <c r="U178" s="64"/>
      <c r="V178" s="64"/>
      <c r="W178" s="68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</row>
    <row r="179" spans="6:48">
      <c r="F179" s="63"/>
      <c r="G179" s="63"/>
      <c r="H179" s="64"/>
      <c r="I179" s="64"/>
      <c r="J179" s="65"/>
      <c r="K179" s="64"/>
      <c r="L179" s="64"/>
      <c r="M179" s="64"/>
      <c r="N179" s="64"/>
      <c r="O179" s="64"/>
      <c r="P179" s="64"/>
      <c r="Q179" s="64"/>
      <c r="R179" s="64"/>
      <c r="S179" s="64"/>
      <c r="T179" s="68"/>
      <c r="U179" s="64"/>
      <c r="V179" s="64"/>
      <c r="W179" s="68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</row>
    <row r="180" spans="6:48">
      <c r="F180" s="63"/>
      <c r="G180" s="63"/>
      <c r="H180" s="64"/>
      <c r="I180" s="64"/>
      <c r="J180" s="65"/>
      <c r="K180" s="64"/>
      <c r="L180" s="64"/>
      <c r="M180" s="64"/>
      <c r="N180" s="64"/>
      <c r="O180" s="64"/>
      <c r="P180" s="64"/>
      <c r="Q180" s="64"/>
      <c r="R180" s="64"/>
      <c r="S180" s="64"/>
      <c r="T180" s="68"/>
      <c r="U180" s="64"/>
      <c r="V180" s="64"/>
      <c r="W180" s="68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</row>
    <row r="181" spans="6:48">
      <c r="F181" s="63"/>
      <c r="G181" s="63"/>
      <c r="H181" s="64"/>
      <c r="I181" s="64"/>
      <c r="J181" s="65"/>
      <c r="K181" s="64"/>
      <c r="L181" s="64"/>
      <c r="M181" s="64"/>
      <c r="N181" s="64"/>
      <c r="O181" s="64"/>
      <c r="P181" s="64"/>
      <c r="Q181" s="64"/>
      <c r="R181" s="64"/>
      <c r="S181" s="64"/>
      <c r="T181" s="68"/>
      <c r="U181" s="64"/>
      <c r="V181" s="64"/>
      <c r="W181" s="68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  <c r="AV181" s="64"/>
    </row>
    <row r="182" spans="6:48">
      <c r="F182" s="63"/>
      <c r="G182" s="63"/>
      <c r="H182" s="64"/>
      <c r="I182" s="64"/>
      <c r="J182" s="65"/>
      <c r="K182" s="64"/>
      <c r="L182" s="64"/>
      <c r="M182" s="64"/>
      <c r="N182" s="64"/>
      <c r="O182" s="64"/>
      <c r="P182" s="64"/>
      <c r="Q182" s="64"/>
      <c r="R182" s="64"/>
      <c r="S182" s="64"/>
      <c r="T182" s="68"/>
      <c r="U182" s="64"/>
      <c r="V182" s="64"/>
      <c r="W182" s="68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</row>
    <row r="183" spans="6:48">
      <c r="F183" s="63"/>
      <c r="G183" s="63"/>
      <c r="H183" s="64"/>
      <c r="I183" s="64"/>
      <c r="J183" s="65"/>
      <c r="K183" s="64"/>
      <c r="L183" s="64"/>
      <c r="M183" s="64"/>
      <c r="N183" s="64"/>
      <c r="O183" s="64"/>
      <c r="P183" s="64"/>
      <c r="Q183" s="64"/>
      <c r="R183" s="64"/>
      <c r="S183" s="64"/>
      <c r="T183" s="68"/>
      <c r="U183" s="64"/>
      <c r="V183" s="64"/>
      <c r="W183" s="68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</row>
    <row r="184" spans="6:48">
      <c r="F184" s="63"/>
      <c r="G184" s="63"/>
      <c r="H184" s="64"/>
      <c r="I184" s="64"/>
      <c r="J184" s="65"/>
      <c r="K184" s="64"/>
      <c r="L184" s="64"/>
      <c r="M184" s="64"/>
      <c r="N184" s="64"/>
      <c r="O184" s="64"/>
      <c r="P184" s="64"/>
      <c r="Q184" s="64"/>
      <c r="R184" s="64"/>
      <c r="S184" s="64"/>
      <c r="T184" s="68"/>
      <c r="U184" s="64"/>
      <c r="V184" s="64"/>
      <c r="W184" s="68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</row>
    <row r="185" spans="6:48">
      <c r="F185" s="63"/>
      <c r="G185" s="63"/>
      <c r="H185" s="64"/>
      <c r="I185" s="64"/>
      <c r="J185" s="65"/>
      <c r="K185" s="64"/>
      <c r="L185" s="64"/>
      <c r="M185" s="64"/>
      <c r="N185" s="64"/>
      <c r="O185" s="64"/>
      <c r="P185" s="64"/>
      <c r="Q185" s="64"/>
      <c r="R185" s="64"/>
      <c r="S185" s="64"/>
      <c r="T185" s="68"/>
      <c r="U185" s="64"/>
      <c r="V185" s="64"/>
      <c r="W185" s="68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</row>
    <row r="186" spans="6:48">
      <c r="F186" s="63"/>
      <c r="G186" s="63"/>
      <c r="H186" s="64"/>
      <c r="I186" s="64"/>
      <c r="J186" s="65"/>
      <c r="K186" s="64"/>
      <c r="L186" s="64"/>
      <c r="M186" s="64"/>
      <c r="N186" s="64"/>
      <c r="O186" s="64"/>
      <c r="P186" s="64"/>
      <c r="Q186" s="64"/>
      <c r="R186" s="64"/>
      <c r="S186" s="64"/>
      <c r="T186" s="68"/>
      <c r="U186" s="64"/>
      <c r="V186" s="64"/>
      <c r="W186" s="68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</row>
    <row r="187" spans="6:48">
      <c r="F187" s="63"/>
      <c r="G187" s="63"/>
      <c r="H187" s="64"/>
      <c r="I187" s="64"/>
      <c r="J187" s="65"/>
      <c r="K187" s="64"/>
      <c r="L187" s="64"/>
      <c r="M187" s="64"/>
      <c r="N187" s="64"/>
      <c r="O187" s="64"/>
      <c r="P187" s="64"/>
      <c r="Q187" s="64"/>
      <c r="R187" s="64"/>
      <c r="S187" s="64"/>
      <c r="T187" s="68"/>
      <c r="U187" s="64"/>
      <c r="V187" s="64"/>
      <c r="W187" s="68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</row>
    <row r="188" spans="6:48">
      <c r="F188" s="63"/>
      <c r="G188" s="63"/>
      <c r="H188" s="64"/>
      <c r="I188" s="64"/>
      <c r="J188" s="65"/>
      <c r="K188" s="64"/>
      <c r="L188" s="64"/>
      <c r="M188" s="64"/>
      <c r="N188" s="64"/>
      <c r="O188" s="64"/>
      <c r="P188" s="64"/>
      <c r="Q188" s="64"/>
      <c r="R188" s="64"/>
      <c r="S188" s="64"/>
      <c r="T188" s="68"/>
      <c r="U188" s="64"/>
      <c r="V188" s="64"/>
      <c r="W188" s="68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</row>
    <row r="189" spans="6:48">
      <c r="F189" s="63"/>
      <c r="G189" s="63"/>
      <c r="H189" s="64"/>
      <c r="I189" s="64"/>
      <c r="J189" s="65"/>
      <c r="K189" s="64"/>
      <c r="L189" s="64"/>
      <c r="M189" s="64"/>
      <c r="N189" s="64"/>
      <c r="O189" s="64"/>
      <c r="P189" s="64"/>
      <c r="Q189" s="64"/>
      <c r="R189" s="64"/>
      <c r="S189" s="64"/>
      <c r="T189" s="68"/>
      <c r="U189" s="64"/>
      <c r="V189" s="64"/>
      <c r="W189" s="68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</row>
    <row r="190" spans="6:48">
      <c r="F190" s="63"/>
      <c r="G190" s="63"/>
      <c r="H190" s="64"/>
      <c r="I190" s="64"/>
      <c r="J190" s="65"/>
      <c r="K190" s="64"/>
      <c r="L190" s="64"/>
      <c r="M190" s="64"/>
      <c r="N190" s="64"/>
      <c r="O190" s="64"/>
      <c r="P190" s="64"/>
      <c r="Q190" s="64"/>
      <c r="R190" s="64"/>
      <c r="S190" s="64"/>
      <c r="T190" s="68"/>
      <c r="U190" s="64"/>
      <c r="V190" s="64"/>
      <c r="W190" s="68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</row>
    <row r="191" spans="6:48">
      <c r="F191" s="63"/>
      <c r="G191" s="63"/>
      <c r="H191" s="64"/>
      <c r="I191" s="64"/>
      <c r="J191" s="65"/>
      <c r="K191" s="64"/>
      <c r="L191" s="64"/>
      <c r="M191" s="64"/>
      <c r="N191" s="64"/>
      <c r="O191" s="64"/>
      <c r="P191" s="64"/>
      <c r="Q191" s="64"/>
      <c r="R191" s="64"/>
      <c r="S191" s="64"/>
      <c r="T191" s="68"/>
      <c r="U191" s="64"/>
      <c r="V191" s="64"/>
      <c r="W191" s="68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</row>
    <row r="192" spans="6:48">
      <c r="F192" s="63"/>
      <c r="G192" s="63"/>
      <c r="H192" s="64"/>
      <c r="I192" s="64"/>
      <c r="J192" s="65"/>
      <c r="K192" s="64"/>
      <c r="L192" s="64"/>
      <c r="M192" s="64"/>
      <c r="N192" s="64"/>
      <c r="O192" s="64"/>
      <c r="P192" s="64"/>
      <c r="Q192" s="64"/>
      <c r="R192" s="64"/>
      <c r="S192" s="64"/>
      <c r="T192" s="68"/>
      <c r="U192" s="64"/>
      <c r="V192" s="64"/>
      <c r="W192" s="68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</row>
    <row r="193" spans="6:48">
      <c r="F193" s="63"/>
      <c r="G193" s="63"/>
      <c r="H193" s="64"/>
      <c r="I193" s="64"/>
      <c r="J193" s="65"/>
      <c r="K193" s="64"/>
      <c r="L193" s="64"/>
      <c r="M193" s="64"/>
      <c r="N193" s="64"/>
      <c r="O193" s="64"/>
      <c r="P193" s="64"/>
      <c r="Q193" s="64"/>
      <c r="R193" s="64"/>
      <c r="S193" s="64"/>
      <c r="T193" s="68"/>
      <c r="U193" s="64"/>
      <c r="V193" s="64"/>
      <c r="W193" s="68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</row>
    <row r="194" spans="6:48">
      <c r="F194" s="63"/>
      <c r="G194" s="63"/>
      <c r="H194" s="64"/>
      <c r="I194" s="64"/>
      <c r="J194" s="65"/>
      <c r="K194" s="64"/>
      <c r="L194" s="64"/>
      <c r="M194" s="64"/>
      <c r="N194" s="64"/>
      <c r="O194" s="64"/>
      <c r="P194" s="64"/>
      <c r="Q194" s="64"/>
      <c r="R194" s="64"/>
      <c r="S194" s="64"/>
      <c r="T194" s="68"/>
      <c r="U194" s="64"/>
      <c r="V194" s="64"/>
      <c r="W194" s="68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</row>
    <row r="195" spans="6:48">
      <c r="F195" s="63"/>
      <c r="G195" s="63"/>
      <c r="H195" s="64"/>
      <c r="I195" s="64"/>
      <c r="J195" s="65"/>
      <c r="K195" s="64"/>
      <c r="L195" s="64"/>
      <c r="M195" s="64"/>
      <c r="N195" s="64"/>
      <c r="O195" s="64"/>
      <c r="P195" s="64"/>
      <c r="Q195" s="64"/>
      <c r="R195" s="64"/>
      <c r="S195" s="64"/>
      <c r="T195" s="68"/>
      <c r="U195" s="64"/>
      <c r="V195" s="64"/>
      <c r="W195" s="68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</row>
    <row r="196" spans="6:48">
      <c r="F196" s="63"/>
      <c r="G196" s="63"/>
      <c r="H196" s="64"/>
      <c r="I196" s="64"/>
      <c r="J196" s="65"/>
      <c r="K196" s="64"/>
      <c r="L196" s="64"/>
      <c r="M196" s="64"/>
      <c r="N196" s="64"/>
      <c r="O196" s="64"/>
      <c r="P196" s="64"/>
      <c r="Q196" s="64"/>
      <c r="R196" s="64"/>
      <c r="S196" s="64"/>
      <c r="T196" s="68"/>
      <c r="U196" s="64"/>
      <c r="V196" s="64"/>
      <c r="W196" s="68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</row>
    <row r="197" spans="6:48">
      <c r="F197" s="63"/>
      <c r="G197" s="63"/>
      <c r="H197" s="64"/>
      <c r="I197" s="64"/>
      <c r="J197" s="65"/>
      <c r="K197" s="64"/>
      <c r="L197" s="64"/>
      <c r="M197" s="64"/>
      <c r="N197" s="64"/>
      <c r="O197" s="64"/>
      <c r="P197" s="64"/>
      <c r="Q197" s="64"/>
      <c r="R197" s="64"/>
      <c r="S197" s="64"/>
      <c r="T197" s="68"/>
      <c r="U197" s="64"/>
      <c r="V197" s="64"/>
      <c r="W197" s="68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</row>
    <row r="198" spans="6:48">
      <c r="F198" s="63"/>
      <c r="G198" s="63"/>
      <c r="H198" s="64"/>
      <c r="I198" s="64"/>
      <c r="J198" s="65"/>
      <c r="K198" s="64"/>
      <c r="L198" s="64"/>
      <c r="M198" s="64"/>
      <c r="N198" s="64"/>
      <c r="O198" s="64"/>
      <c r="P198" s="64"/>
      <c r="Q198" s="64"/>
      <c r="R198" s="64"/>
      <c r="S198" s="64"/>
      <c r="T198" s="68"/>
      <c r="U198" s="64"/>
      <c r="V198" s="64"/>
      <c r="W198" s="68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</row>
    <row r="199" spans="6:48">
      <c r="F199" s="63"/>
      <c r="G199" s="63"/>
      <c r="H199" s="64"/>
      <c r="I199" s="64"/>
      <c r="J199" s="65"/>
      <c r="K199" s="64"/>
      <c r="L199" s="64"/>
      <c r="M199" s="64"/>
      <c r="N199" s="64"/>
      <c r="O199" s="64"/>
      <c r="P199" s="64"/>
      <c r="Q199" s="64"/>
      <c r="R199" s="64"/>
      <c r="S199" s="64"/>
      <c r="T199" s="68"/>
      <c r="U199" s="64"/>
      <c r="V199" s="64"/>
      <c r="W199" s="68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</row>
    <row r="200" spans="6:48">
      <c r="F200" s="63"/>
      <c r="G200" s="63"/>
      <c r="H200" s="64"/>
      <c r="I200" s="64"/>
      <c r="J200" s="65"/>
      <c r="K200" s="64"/>
      <c r="L200" s="64"/>
      <c r="M200" s="64"/>
      <c r="N200" s="64"/>
      <c r="O200" s="64"/>
      <c r="P200" s="64"/>
      <c r="Q200" s="64"/>
      <c r="R200" s="64"/>
      <c r="S200" s="64"/>
      <c r="T200" s="68"/>
      <c r="U200" s="64"/>
      <c r="V200" s="64"/>
      <c r="W200" s="68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</row>
    <row r="201" spans="6:48">
      <c r="F201" s="63"/>
      <c r="G201" s="63"/>
      <c r="H201" s="64"/>
      <c r="I201" s="64"/>
      <c r="J201" s="65"/>
      <c r="K201" s="64"/>
      <c r="L201" s="64"/>
      <c r="M201" s="64"/>
      <c r="N201" s="64"/>
      <c r="O201" s="64"/>
      <c r="P201" s="64"/>
      <c r="Q201" s="64"/>
      <c r="R201" s="64"/>
      <c r="S201" s="64"/>
      <c r="T201" s="68"/>
      <c r="U201" s="64"/>
      <c r="V201" s="64"/>
      <c r="W201" s="68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</row>
    <row r="202" spans="6:48">
      <c r="F202" s="63"/>
      <c r="G202" s="63"/>
      <c r="H202" s="64"/>
      <c r="I202" s="64"/>
      <c r="J202" s="65"/>
      <c r="K202" s="64"/>
      <c r="L202" s="64"/>
      <c r="M202" s="64"/>
      <c r="N202" s="64"/>
      <c r="O202" s="64"/>
      <c r="P202" s="64"/>
      <c r="Q202" s="64"/>
      <c r="R202" s="64"/>
      <c r="S202" s="64"/>
      <c r="T202" s="68"/>
      <c r="U202" s="64"/>
      <c r="V202" s="64"/>
      <c r="W202" s="68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</row>
    <row r="203" spans="6:48">
      <c r="F203" s="63"/>
      <c r="G203" s="63"/>
      <c r="H203" s="64"/>
      <c r="I203" s="64"/>
      <c r="J203" s="65"/>
      <c r="K203" s="64"/>
      <c r="L203" s="64"/>
      <c r="M203" s="64"/>
      <c r="N203" s="64"/>
      <c r="O203" s="64"/>
      <c r="P203" s="64"/>
      <c r="Q203" s="64"/>
      <c r="R203" s="64"/>
      <c r="S203" s="64"/>
      <c r="T203" s="68"/>
      <c r="U203" s="64"/>
      <c r="V203" s="64"/>
      <c r="W203" s="68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</row>
    <row r="204" spans="6:48">
      <c r="F204" s="63"/>
      <c r="G204" s="63"/>
      <c r="H204" s="64"/>
      <c r="I204" s="64"/>
      <c r="J204" s="65"/>
      <c r="K204" s="64"/>
      <c r="L204" s="64"/>
      <c r="M204" s="64"/>
      <c r="N204" s="64"/>
      <c r="O204" s="64"/>
      <c r="P204" s="64"/>
      <c r="Q204" s="64"/>
      <c r="R204" s="64"/>
      <c r="S204" s="64"/>
      <c r="T204" s="68"/>
      <c r="U204" s="64"/>
      <c r="V204" s="64"/>
      <c r="W204" s="68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</row>
    <row r="205" spans="6:48">
      <c r="F205" s="63"/>
      <c r="G205" s="63"/>
      <c r="H205" s="64"/>
      <c r="I205" s="64"/>
      <c r="J205" s="65"/>
      <c r="K205" s="64"/>
      <c r="L205" s="64"/>
      <c r="M205" s="64"/>
      <c r="N205" s="64"/>
      <c r="O205" s="64"/>
      <c r="P205" s="64"/>
      <c r="Q205" s="64"/>
      <c r="R205" s="64"/>
      <c r="S205" s="64"/>
      <c r="T205" s="68"/>
      <c r="U205" s="64"/>
      <c r="V205" s="64"/>
      <c r="W205" s="68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</row>
    <row r="206" spans="6:48">
      <c r="F206" s="63"/>
      <c r="G206" s="63"/>
      <c r="H206" s="64"/>
      <c r="I206" s="64"/>
      <c r="J206" s="65"/>
      <c r="K206" s="64"/>
      <c r="L206" s="64"/>
      <c r="M206" s="64"/>
      <c r="N206" s="64"/>
      <c r="O206" s="64"/>
      <c r="P206" s="64"/>
      <c r="Q206" s="64"/>
      <c r="R206" s="64"/>
      <c r="S206" s="64"/>
      <c r="T206" s="68"/>
      <c r="U206" s="64"/>
      <c r="V206" s="64"/>
      <c r="W206" s="68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</row>
    <row r="207" spans="6:48">
      <c r="F207" s="63"/>
      <c r="G207" s="63"/>
      <c r="H207" s="64"/>
      <c r="I207" s="64"/>
      <c r="J207" s="65"/>
      <c r="K207" s="64"/>
      <c r="L207" s="64"/>
      <c r="M207" s="64"/>
      <c r="N207" s="64"/>
      <c r="O207" s="64"/>
      <c r="P207" s="64"/>
      <c r="Q207" s="64"/>
      <c r="R207" s="64"/>
      <c r="S207" s="64"/>
      <c r="T207" s="68"/>
      <c r="U207" s="64"/>
      <c r="V207" s="64"/>
      <c r="W207" s="68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</row>
    <row r="208" spans="6:48">
      <c r="F208" s="63"/>
      <c r="G208" s="63"/>
      <c r="H208" s="64"/>
      <c r="I208" s="64"/>
      <c r="J208" s="65"/>
      <c r="K208" s="64"/>
      <c r="L208" s="64"/>
      <c r="M208" s="64"/>
      <c r="N208" s="64"/>
      <c r="O208" s="64"/>
      <c r="P208" s="64"/>
      <c r="Q208" s="64"/>
      <c r="R208" s="64"/>
      <c r="S208" s="64"/>
      <c r="T208" s="68"/>
      <c r="U208" s="64"/>
      <c r="V208" s="64"/>
      <c r="W208" s="68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</row>
    <row r="209" spans="6:48">
      <c r="F209" s="63"/>
      <c r="G209" s="63"/>
      <c r="H209" s="64"/>
      <c r="I209" s="64"/>
      <c r="J209" s="65"/>
      <c r="K209" s="64"/>
      <c r="L209" s="64"/>
      <c r="M209" s="64"/>
      <c r="N209" s="64"/>
      <c r="O209" s="64"/>
      <c r="P209" s="64"/>
      <c r="Q209" s="64"/>
      <c r="R209" s="64"/>
      <c r="S209" s="64"/>
      <c r="T209" s="68"/>
      <c r="U209" s="64"/>
      <c r="V209" s="64"/>
      <c r="W209" s="68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</row>
    <row r="210" spans="6:48">
      <c r="F210" s="63"/>
      <c r="G210" s="63"/>
      <c r="H210" s="64"/>
      <c r="I210" s="64"/>
      <c r="J210" s="65"/>
      <c r="K210" s="64"/>
      <c r="L210" s="64"/>
      <c r="M210" s="64"/>
      <c r="N210" s="64"/>
      <c r="O210" s="64"/>
      <c r="P210" s="64"/>
      <c r="Q210" s="64"/>
      <c r="R210" s="64"/>
      <c r="S210" s="64"/>
      <c r="T210" s="68"/>
      <c r="U210" s="64"/>
      <c r="V210" s="64"/>
      <c r="W210" s="68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</row>
    <row r="211" spans="6:48">
      <c r="F211" s="63"/>
      <c r="G211" s="63"/>
      <c r="H211" s="64"/>
      <c r="I211" s="64"/>
      <c r="J211" s="65"/>
      <c r="K211" s="64"/>
      <c r="L211" s="64"/>
      <c r="M211" s="64"/>
      <c r="N211" s="64"/>
      <c r="O211" s="64"/>
      <c r="P211" s="64"/>
      <c r="Q211" s="64"/>
      <c r="R211" s="64"/>
      <c r="S211" s="64"/>
      <c r="T211" s="68"/>
      <c r="U211" s="64"/>
      <c r="V211" s="64"/>
      <c r="W211" s="68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</row>
    <row r="212" spans="6:48">
      <c r="F212" s="63"/>
      <c r="G212" s="63"/>
      <c r="H212" s="64"/>
      <c r="I212" s="64"/>
      <c r="J212" s="65"/>
      <c r="K212" s="64"/>
      <c r="L212" s="64"/>
      <c r="M212" s="64"/>
      <c r="N212" s="64"/>
      <c r="O212" s="64"/>
      <c r="P212" s="64"/>
      <c r="Q212" s="64"/>
      <c r="R212" s="64"/>
      <c r="S212" s="64"/>
      <c r="T212" s="68"/>
      <c r="U212" s="64"/>
      <c r="V212" s="64"/>
      <c r="W212" s="68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</row>
    <row r="213" spans="6:48">
      <c r="F213" s="63"/>
      <c r="G213" s="63"/>
      <c r="H213" s="64"/>
      <c r="I213" s="64"/>
      <c r="J213" s="65"/>
      <c r="K213" s="64"/>
      <c r="L213" s="64"/>
      <c r="M213" s="64"/>
      <c r="N213" s="64"/>
      <c r="O213" s="64"/>
      <c r="P213" s="64"/>
      <c r="Q213" s="64"/>
      <c r="R213" s="64"/>
      <c r="S213" s="64"/>
      <c r="T213" s="68"/>
      <c r="U213" s="64"/>
      <c r="V213" s="64"/>
      <c r="W213" s="68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</row>
    <row r="214" spans="6:48">
      <c r="F214" s="63"/>
      <c r="G214" s="63"/>
      <c r="H214" s="64"/>
      <c r="I214" s="64"/>
      <c r="J214" s="65"/>
      <c r="K214" s="64"/>
      <c r="L214" s="64"/>
      <c r="M214" s="64"/>
      <c r="N214" s="64"/>
      <c r="O214" s="64"/>
      <c r="P214" s="64"/>
      <c r="Q214" s="64"/>
      <c r="R214" s="64"/>
      <c r="S214" s="64"/>
      <c r="T214" s="68"/>
      <c r="U214" s="64"/>
      <c r="V214" s="64"/>
      <c r="W214" s="68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</row>
    <row r="215" spans="6:48">
      <c r="F215" s="63"/>
      <c r="G215" s="63"/>
      <c r="H215" s="64"/>
      <c r="I215" s="64"/>
      <c r="J215" s="65"/>
      <c r="K215" s="64"/>
      <c r="L215" s="64"/>
      <c r="M215" s="64"/>
      <c r="N215" s="64"/>
      <c r="O215" s="64"/>
      <c r="P215" s="64"/>
      <c r="Q215" s="64"/>
      <c r="R215" s="64"/>
      <c r="S215" s="64"/>
      <c r="T215" s="68"/>
      <c r="U215" s="64"/>
      <c r="V215" s="64"/>
      <c r="W215" s="68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</row>
    <row r="216" spans="6:48">
      <c r="F216" s="63"/>
      <c r="G216" s="63"/>
      <c r="H216" s="64"/>
      <c r="I216" s="64"/>
      <c r="J216" s="65"/>
      <c r="K216" s="64"/>
      <c r="L216" s="64"/>
      <c r="M216" s="64"/>
      <c r="N216" s="64"/>
      <c r="O216" s="64"/>
      <c r="P216" s="64"/>
      <c r="Q216" s="64"/>
      <c r="R216" s="64"/>
      <c r="S216" s="64"/>
      <c r="T216" s="68"/>
      <c r="U216" s="64"/>
      <c r="V216" s="64"/>
      <c r="W216" s="68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</row>
    <row r="217" spans="6:48">
      <c r="F217" s="63"/>
      <c r="G217" s="63"/>
      <c r="H217" s="64"/>
      <c r="I217" s="64"/>
      <c r="J217" s="65"/>
      <c r="K217" s="64"/>
      <c r="L217" s="64"/>
      <c r="M217" s="64"/>
      <c r="N217" s="64"/>
      <c r="O217" s="64"/>
      <c r="P217" s="64"/>
      <c r="Q217" s="64"/>
      <c r="R217" s="64"/>
      <c r="S217" s="64"/>
      <c r="T217" s="68"/>
      <c r="U217" s="64"/>
      <c r="V217" s="64"/>
      <c r="W217" s="68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</row>
    <row r="218" spans="6:48">
      <c r="F218" s="63"/>
      <c r="G218" s="63"/>
      <c r="H218" s="64"/>
      <c r="I218" s="64"/>
      <c r="J218" s="65"/>
      <c r="K218" s="64"/>
      <c r="L218" s="64"/>
      <c r="M218" s="64"/>
      <c r="N218" s="64"/>
      <c r="O218" s="64"/>
      <c r="P218" s="64"/>
      <c r="Q218" s="64"/>
      <c r="R218" s="64"/>
      <c r="S218" s="64"/>
      <c r="T218" s="68"/>
      <c r="U218" s="64"/>
      <c r="V218" s="64"/>
      <c r="W218" s="68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</row>
  </sheetData>
  <mergeCells count="58">
    <mergeCell ref="X15:X16"/>
    <mergeCell ref="B1:M2"/>
    <mergeCell ref="B3:F3"/>
    <mergeCell ref="I4:W4"/>
    <mergeCell ref="X4:X6"/>
    <mergeCell ref="F6:H6"/>
    <mergeCell ref="B14:H14"/>
    <mergeCell ref="B15:B16"/>
    <mergeCell ref="C15:C16"/>
    <mergeCell ref="D15:D16"/>
    <mergeCell ref="E15:E16"/>
    <mergeCell ref="F15:H15"/>
    <mergeCell ref="B60:D60"/>
    <mergeCell ref="B26:H26"/>
    <mergeCell ref="B43:B44"/>
    <mergeCell ref="C43:C44"/>
    <mergeCell ref="D43:D44"/>
    <mergeCell ref="E43:E44"/>
    <mergeCell ref="B55:E55"/>
    <mergeCell ref="B56:D56"/>
    <mergeCell ref="B57:D57"/>
    <mergeCell ref="B58:D58"/>
    <mergeCell ref="B59:D59"/>
    <mergeCell ref="B72:D72"/>
    <mergeCell ref="B61:D61"/>
    <mergeCell ref="B62:D62"/>
    <mergeCell ref="B63:E63"/>
    <mergeCell ref="B64:D64"/>
    <mergeCell ref="B65:D65"/>
    <mergeCell ref="B66:D66"/>
    <mergeCell ref="B67:E67"/>
    <mergeCell ref="B68:D68"/>
    <mergeCell ref="B69:D69"/>
    <mergeCell ref="B70:D70"/>
    <mergeCell ref="B71:D71"/>
    <mergeCell ref="B97:D97"/>
    <mergeCell ref="F36:M41"/>
    <mergeCell ref="F45:M52"/>
    <mergeCell ref="F56:M62"/>
    <mergeCell ref="F64:M65"/>
    <mergeCell ref="F68:M72"/>
    <mergeCell ref="B80:D80"/>
    <mergeCell ref="B81:D81"/>
    <mergeCell ref="B82:D82"/>
    <mergeCell ref="B83:D83"/>
    <mergeCell ref="B84:D84"/>
    <mergeCell ref="B85:D85"/>
    <mergeCell ref="B74:D74"/>
    <mergeCell ref="B75:E75"/>
    <mergeCell ref="B76:D76"/>
    <mergeCell ref="B77:D77"/>
    <mergeCell ref="F76:M85"/>
    <mergeCell ref="B86:D86"/>
    <mergeCell ref="B88:D88"/>
    <mergeCell ref="B93:E93"/>
    <mergeCell ref="B95:D95"/>
    <mergeCell ref="B78:D78"/>
    <mergeCell ref="B79:D79"/>
  </mergeCells>
  <dataValidations count="3">
    <dataValidation type="list" allowBlank="1" showInputMessage="1" showErrorMessage="1" sqref="F91" xr:uid="{00000000-0002-0000-0400-000000000000}">
      <formula1>"Modified Total Direct Costs (MTDC), Total Direct Costs (TDC), Salaries and Wages"</formula1>
    </dataValidation>
    <dataValidation type="list" allowBlank="1" showInputMessage="1" showErrorMessage="1" sqref="AC5:AC13" xr:uid="{00000000-0002-0000-0400-000001000000}">
      <formula1>$AC$5:$AC$13</formula1>
    </dataValidation>
    <dataValidation type="list" allowBlank="1" showInputMessage="1" showErrorMessage="1" sqref="C8:C13 C17:C25" xr:uid="{00000000-0002-0000-0400-000002000000}">
      <formula1>$AE$5:$AE$13</formula1>
    </dataValidation>
  </dataValidations>
  <pageMargins left="0.7" right="0.7" top="0.75" bottom="0.75" header="0.3" footer="0.3"/>
  <pageSetup paperSize="5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V219"/>
  <sheetViews>
    <sheetView topLeftCell="A28" zoomScaleNormal="100" workbookViewId="0">
      <selection activeCell="L33" sqref="L33"/>
    </sheetView>
  </sheetViews>
  <sheetFormatPr defaultColWidth="13.7109375" defaultRowHeight="11.25"/>
  <cols>
    <col min="1" max="1" width="2" style="13" customWidth="1"/>
    <col min="2" max="2" width="27" style="13" bestFit="1" customWidth="1"/>
    <col min="3" max="3" width="12.42578125" style="13" customWidth="1"/>
    <col min="4" max="4" width="13.85546875" style="13" customWidth="1"/>
    <col min="5" max="5" width="14.28515625" style="13" customWidth="1"/>
    <col min="6" max="7" width="10.7109375" style="60" bestFit="1" customWidth="1"/>
    <col min="8" max="9" width="10.7109375" style="13" bestFit="1" customWidth="1"/>
    <col min="10" max="10" width="10.7109375" style="61" bestFit="1" customWidth="1"/>
    <col min="11" max="11" width="10.7109375" style="13" bestFit="1" customWidth="1"/>
    <col min="12" max="12" width="12" style="14" bestFit="1" customWidth="1"/>
    <col min="13" max="13" width="12" style="13" customWidth="1"/>
    <col min="14" max="14" width="10.7109375" style="13" customWidth="1"/>
    <col min="15" max="15" width="10.42578125" style="13" customWidth="1"/>
    <col min="16" max="16" width="12" style="13" customWidth="1"/>
    <col min="17" max="17" width="10.85546875" style="13" customWidth="1"/>
    <col min="18" max="18" width="10.7109375" style="13" bestFit="1" customWidth="1"/>
    <col min="19" max="19" width="9.85546875" style="13" bestFit="1" customWidth="1"/>
    <col min="20" max="20" width="9.140625" style="14" bestFit="1" customWidth="1"/>
    <col min="21" max="21" width="7.7109375" style="13" bestFit="1" customWidth="1"/>
    <col min="22" max="22" width="10.7109375" style="13" bestFit="1" customWidth="1"/>
    <col min="23" max="23" width="12" style="14" bestFit="1" customWidth="1"/>
    <col min="24" max="24" width="12" style="13" bestFit="1" customWidth="1"/>
    <col min="25" max="25" width="7" style="13" bestFit="1" customWidth="1"/>
    <col min="26" max="26" width="9.42578125" style="13" bestFit="1" customWidth="1"/>
    <col min="27" max="27" width="8.42578125" style="13" bestFit="1" customWidth="1"/>
    <col min="28" max="28" width="7.42578125" style="13" bestFit="1" customWidth="1"/>
    <col min="29" max="29" width="9.7109375" style="13" bestFit="1" customWidth="1"/>
    <col min="30" max="30" width="9.28515625" style="13" bestFit="1" customWidth="1"/>
    <col min="31" max="31" width="10.85546875" style="13" bestFit="1" customWidth="1"/>
    <col min="32" max="32" width="11" style="13" customWidth="1"/>
    <col min="33" max="33" width="6.7109375" style="13" bestFit="1" customWidth="1"/>
    <col min="34" max="34" width="7.85546875" style="13" bestFit="1" customWidth="1"/>
    <col min="35" max="35" width="8.85546875" style="13" bestFit="1" customWidth="1"/>
    <col min="36" max="36" width="5.42578125" style="13" bestFit="1" customWidth="1"/>
    <col min="37" max="37" width="9" style="13" bestFit="1" customWidth="1"/>
    <col min="38" max="38" width="5.85546875" style="13" bestFit="1" customWidth="1"/>
    <col min="39" max="39" width="8.140625" style="13" bestFit="1" customWidth="1"/>
    <col min="40" max="16384" width="13.7109375" style="13"/>
  </cols>
  <sheetData>
    <row r="1" spans="1:24" s="11" customFormat="1" ht="12.75" customHeight="1">
      <c r="B1" s="261" t="s">
        <v>28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T1" s="12"/>
      <c r="W1" s="12"/>
    </row>
    <row r="2" spans="1:24" ht="12" customHeight="1"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</row>
    <row r="3" spans="1:24" ht="37.5" customHeight="1" thickBot="1">
      <c r="B3" s="262" t="s">
        <v>29</v>
      </c>
      <c r="C3" s="262"/>
      <c r="D3" s="262"/>
      <c r="E3" s="262"/>
      <c r="F3" s="262"/>
      <c r="G3" s="2"/>
      <c r="H3" s="1"/>
      <c r="I3" s="1"/>
      <c r="J3" s="1"/>
      <c r="K3" s="1"/>
      <c r="L3" s="140"/>
      <c r="M3" s="1"/>
    </row>
    <row r="4" spans="1:24" s="15" customFormat="1" ht="11.25" customHeight="1">
      <c r="I4" s="263" t="s">
        <v>96</v>
      </c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5"/>
      <c r="X4" s="240" t="s">
        <v>3</v>
      </c>
    </row>
    <row r="5" spans="1:24" s="15" customFormat="1" ht="22.5">
      <c r="H5" s="16"/>
      <c r="I5" s="17" t="s">
        <v>27</v>
      </c>
      <c r="J5" s="18" t="s">
        <v>16</v>
      </c>
      <c r="K5" s="97" t="s">
        <v>20</v>
      </c>
      <c r="L5" s="20" t="s">
        <v>15</v>
      </c>
      <c r="M5" s="19" t="s">
        <v>14</v>
      </c>
      <c r="N5" s="19" t="s">
        <v>13</v>
      </c>
      <c r="O5" s="19" t="s">
        <v>19</v>
      </c>
      <c r="P5" s="19" t="s">
        <v>12</v>
      </c>
      <c r="Q5" s="19" t="s">
        <v>11</v>
      </c>
      <c r="R5" s="19" t="s">
        <v>18</v>
      </c>
      <c r="S5" s="19" t="s">
        <v>10</v>
      </c>
      <c r="T5" s="20" t="s">
        <v>9</v>
      </c>
      <c r="U5" s="19" t="s">
        <v>8</v>
      </c>
      <c r="V5" s="19" t="s">
        <v>17</v>
      </c>
      <c r="W5" s="21" t="s">
        <v>7</v>
      </c>
      <c r="X5" s="241"/>
    </row>
    <row r="6" spans="1:24" s="22" customFormat="1" ht="29.25" customHeight="1" thickBot="1">
      <c r="B6" s="23" t="s">
        <v>1</v>
      </c>
      <c r="C6" s="24" t="s">
        <v>6</v>
      </c>
      <c r="D6" s="25" t="s">
        <v>26</v>
      </c>
      <c r="E6" s="24"/>
      <c r="F6" s="266" t="s">
        <v>32</v>
      </c>
      <c r="G6" s="266"/>
      <c r="H6" s="266"/>
      <c r="I6" s="26"/>
      <c r="J6" s="27"/>
      <c r="K6" s="98"/>
      <c r="L6" s="28"/>
      <c r="M6" s="107">
        <v>6.2E-2</v>
      </c>
      <c r="N6" s="107">
        <v>1.4500000000000001E-2</v>
      </c>
      <c r="O6" s="107">
        <v>1.4E-2</v>
      </c>
      <c r="P6" s="107">
        <f>+'Year 5'!P6</f>
        <v>0.2</v>
      </c>
      <c r="Q6" s="107">
        <v>4.3999999999999997E-2</v>
      </c>
      <c r="R6" s="98"/>
      <c r="S6" s="98">
        <f>+'Year 5'!S6</f>
        <v>608.1</v>
      </c>
      <c r="T6" s="108">
        <v>600</v>
      </c>
      <c r="U6" s="109">
        <v>9.0499999999999997E-2</v>
      </c>
      <c r="V6" s="98"/>
      <c r="W6" s="110"/>
      <c r="X6" s="242"/>
    </row>
    <row r="7" spans="1:24" s="22" customFormat="1" ht="19.5" customHeight="1">
      <c r="B7" s="29" t="s">
        <v>30</v>
      </c>
      <c r="C7" s="30"/>
      <c r="D7" s="31"/>
      <c r="E7" s="32"/>
      <c r="F7" s="33" t="s">
        <v>21</v>
      </c>
      <c r="G7" s="33" t="s">
        <v>35</v>
      </c>
      <c r="H7" s="33" t="s">
        <v>23</v>
      </c>
      <c r="I7" s="34"/>
      <c r="J7" s="35"/>
      <c r="K7" s="99"/>
      <c r="L7" s="37"/>
      <c r="M7" s="37"/>
      <c r="N7" s="37"/>
      <c r="O7" s="37"/>
      <c r="P7" s="37"/>
      <c r="Q7" s="37"/>
      <c r="R7" s="37"/>
      <c r="S7" s="37"/>
      <c r="T7" s="36"/>
      <c r="U7" s="37"/>
      <c r="V7" s="37"/>
      <c r="W7" s="38"/>
      <c r="X7" s="39">
        <f t="shared" ref="X7:X8" si="0">W7</f>
        <v>0</v>
      </c>
    </row>
    <row r="8" spans="1:24" s="22" customFormat="1" ht="18" customHeight="1">
      <c r="A8" s="22">
        <v>1</v>
      </c>
      <c r="B8" s="23">
        <f>+'Year 1'!B8</f>
        <v>0</v>
      </c>
      <c r="C8" s="40" t="str">
        <f>+'Year 1'!C8</f>
        <v>PI/PD</v>
      </c>
      <c r="D8" s="25">
        <f>+'Year 1'!D8</f>
        <v>0</v>
      </c>
      <c r="E8" s="40">
        <f>+'Year 1'!E8</f>
        <v>0</v>
      </c>
      <c r="F8" s="197">
        <f>+'Year 1'!F8</f>
        <v>0</v>
      </c>
      <c r="G8" s="197">
        <f>+'Year 1'!G8</f>
        <v>0</v>
      </c>
      <c r="H8" s="40">
        <f>+'Year 1'!H8</f>
        <v>0</v>
      </c>
      <c r="I8" s="41">
        <f>+'Year 1'!I8</f>
        <v>0</v>
      </c>
      <c r="J8" s="42">
        <v>0</v>
      </c>
      <c r="K8" s="100">
        <f>IF(I8&gt;0,+I8*(1+J8),I8)</f>
        <v>0</v>
      </c>
      <c r="L8" s="100">
        <f>+'Year 1'!L8+'Year 2'!L8+'Year 3'!L8+'Year 4'!L8+'Year 5'!L8</f>
        <v>0</v>
      </c>
      <c r="M8" s="100">
        <f>+'Year 1'!M8+'Year 2'!M8+'Year 3'!M8+'Year 4'!M8+'Year 5'!M8</f>
        <v>0</v>
      </c>
      <c r="N8" s="100">
        <f>+'Year 1'!N8+'Year 2'!N8+'Year 3'!N8+'Year 4'!N8+'Year 5'!N8</f>
        <v>0</v>
      </c>
      <c r="O8" s="100">
        <f>+'Year 1'!O8+'Year 2'!O8+'Year 3'!O8+'Year 4'!O8+'Year 5'!O8</f>
        <v>0</v>
      </c>
      <c r="P8" s="100">
        <f>+'Year 1'!P8+'Year 2'!P8+'Year 3'!P8+'Year 4'!P8+'Year 5'!P8</f>
        <v>0</v>
      </c>
      <c r="Q8" s="100">
        <f>+'Year 1'!Q8+'Year 2'!Q8+'Year 3'!Q8+'Year 4'!Q8+'Year 5'!Q8</f>
        <v>0</v>
      </c>
      <c r="R8" s="100">
        <f>SUM(M8:Q8)</f>
        <v>0</v>
      </c>
      <c r="S8" s="100">
        <f>+'Year 1'!S8+'Year 2'!S8+'Year 3'!S8+'Year 4'!S8+'Year 5'!S8</f>
        <v>0</v>
      </c>
      <c r="T8" s="100">
        <f>+'Year 1'!T8+'Year 2'!T8+'Year 3'!T8+'Year 4'!T8+'Year 5'!T8</f>
        <v>0</v>
      </c>
      <c r="U8" s="100">
        <f>+'Year 1'!U8+'Year 2'!U8+'Year 3'!U8+'Year 4'!U8+'Year 5'!U8</f>
        <v>0</v>
      </c>
      <c r="V8" s="100">
        <f t="shared" ref="V8" si="1">SUM(R8:U8)</f>
        <v>0</v>
      </c>
      <c r="W8" s="100">
        <f t="shared" ref="W8" si="2">(L8+V8)</f>
        <v>0</v>
      </c>
      <c r="X8" s="104">
        <f t="shared" si="0"/>
        <v>0</v>
      </c>
    </row>
    <row r="9" spans="1:24" s="22" customFormat="1" ht="18" customHeight="1">
      <c r="A9" s="22">
        <v>2</v>
      </c>
      <c r="B9" s="23">
        <f>+'Year 1'!B9</f>
        <v>0</v>
      </c>
      <c r="C9" s="40">
        <f>+'Year 1'!C9</f>
        <v>0</v>
      </c>
      <c r="D9" s="25">
        <f>+'Year 1'!D9</f>
        <v>0</v>
      </c>
      <c r="E9" s="40">
        <f>+'Year 1'!E9</f>
        <v>0</v>
      </c>
      <c r="F9" s="197">
        <f>+'Year 1'!F9</f>
        <v>0</v>
      </c>
      <c r="G9" s="197">
        <f>+'Year 1'!G9</f>
        <v>12</v>
      </c>
      <c r="H9" s="40">
        <f>+'Year 1'!H9</f>
        <v>0</v>
      </c>
      <c r="I9" s="41">
        <f>+'Year 1'!I9</f>
        <v>0</v>
      </c>
      <c r="J9" s="42">
        <f t="shared" ref="J9:J13" si="3">+I9*$J$6</f>
        <v>0</v>
      </c>
      <c r="K9" s="100">
        <f t="shared" ref="K9:K13" si="4">IF(I9&gt;0,+I9*(1+J9),I9)</f>
        <v>0</v>
      </c>
      <c r="L9" s="100">
        <f>+'Year 1'!L9+'Year 2'!L9+'Year 3'!L9+'Year 4'!L9+'Year 5'!L9</f>
        <v>0</v>
      </c>
      <c r="M9" s="100">
        <f>+'Year 1'!M9+'Year 2'!M9+'Year 3'!M9+'Year 4'!M9+'Year 5'!M9</f>
        <v>0</v>
      </c>
      <c r="N9" s="100">
        <f>+'Year 1'!N9+'Year 2'!N9+'Year 3'!N9+'Year 4'!N9+'Year 5'!N9</f>
        <v>0</v>
      </c>
      <c r="O9" s="100">
        <f>+'Year 1'!O9+'Year 2'!O9+'Year 3'!O9+'Year 4'!O9+'Year 5'!O9</f>
        <v>0</v>
      </c>
      <c r="P9" s="100">
        <f>+'Year 1'!P9+'Year 2'!P9+'Year 3'!P9+'Year 4'!P9+'Year 5'!P9</f>
        <v>0</v>
      </c>
      <c r="Q9" s="100">
        <f>+'Year 1'!Q9+'Year 2'!Q9+'Year 3'!Q9+'Year 4'!Q9+'Year 5'!Q9</f>
        <v>0</v>
      </c>
      <c r="R9" s="100">
        <f t="shared" ref="R9:R13" si="5">SUM(M9:Q9)</f>
        <v>0</v>
      </c>
      <c r="S9" s="100">
        <f>+'Year 1'!S9+'Year 2'!S9+'Year 3'!S9+'Year 4'!S9+'Year 5'!S9</f>
        <v>0</v>
      </c>
      <c r="T9" s="100">
        <f>+'Year 1'!T9+'Year 2'!T9+'Year 3'!T9+'Year 4'!T9+'Year 5'!T9</f>
        <v>0</v>
      </c>
      <c r="U9" s="100">
        <f>+'Year 1'!U9+'Year 2'!U9+'Year 3'!U9+'Year 4'!U9+'Year 5'!U9</f>
        <v>0</v>
      </c>
      <c r="V9" s="100">
        <f t="shared" ref="V9:V13" si="6">SUM(R9:U9)</f>
        <v>0</v>
      </c>
      <c r="W9" s="100">
        <f t="shared" ref="W9:W13" si="7">(L9+V9)</f>
        <v>0</v>
      </c>
      <c r="X9" s="104">
        <f t="shared" ref="X9:X13" si="8">W9</f>
        <v>0</v>
      </c>
    </row>
    <row r="10" spans="1:24" s="22" customFormat="1" ht="18" customHeight="1">
      <c r="A10" s="22">
        <v>3</v>
      </c>
      <c r="B10" s="23">
        <f>+'Year 1'!B10</f>
        <v>0</v>
      </c>
      <c r="C10" s="40">
        <f>+'Year 1'!C10</f>
        <v>0</v>
      </c>
      <c r="D10" s="25">
        <f>+'Year 1'!D10</f>
        <v>0</v>
      </c>
      <c r="E10" s="40">
        <f>+'Year 1'!E10</f>
        <v>0</v>
      </c>
      <c r="F10" s="197">
        <f>+'Year 1'!F10</f>
        <v>0</v>
      </c>
      <c r="G10" s="197">
        <f>+'Year 1'!G10</f>
        <v>9</v>
      </c>
      <c r="H10" s="40">
        <f>+'Year 1'!H10</f>
        <v>0</v>
      </c>
      <c r="I10" s="41">
        <f>+'Year 1'!I10</f>
        <v>0</v>
      </c>
      <c r="J10" s="42">
        <f t="shared" si="3"/>
        <v>0</v>
      </c>
      <c r="K10" s="100">
        <f t="shared" si="4"/>
        <v>0</v>
      </c>
      <c r="L10" s="100">
        <f>+'Year 1'!L10+'Year 2'!L10+'Year 3'!L10+'Year 4'!L10+'Year 5'!L10</f>
        <v>0</v>
      </c>
      <c r="M10" s="100">
        <f>+'Year 1'!M10+'Year 2'!M10+'Year 3'!M10+'Year 4'!M10+'Year 5'!M10</f>
        <v>0</v>
      </c>
      <c r="N10" s="100">
        <f>+'Year 1'!N10+'Year 2'!N10+'Year 3'!N10+'Year 4'!N10+'Year 5'!N10</f>
        <v>0</v>
      </c>
      <c r="O10" s="100">
        <f>+'Year 1'!O10+'Year 2'!O10+'Year 3'!O10+'Year 4'!O10+'Year 5'!O10</f>
        <v>0</v>
      </c>
      <c r="P10" s="100">
        <f>+'Year 1'!P10+'Year 2'!P10+'Year 3'!P10+'Year 4'!P10+'Year 5'!P10</f>
        <v>0</v>
      </c>
      <c r="Q10" s="100">
        <f>+'Year 1'!Q10+'Year 2'!Q10+'Year 3'!Q10+'Year 4'!Q10+'Year 5'!Q10</f>
        <v>0</v>
      </c>
      <c r="R10" s="100">
        <f t="shared" si="5"/>
        <v>0</v>
      </c>
      <c r="S10" s="100">
        <f>+'Year 1'!S10+'Year 2'!S10+'Year 3'!S10+'Year 4'!S10+'Year 5'!S10</f>
        <v>0</v>
      </c>
      <c r="T10" s="100">
        <f>+'Year 1'!T10+'Year 2'!T10+'Year 3'!T10+'Year 4'!T10+'Year 5'!T10</f>
        <v>0</v>
      </c>
      <c r="U10" s="100">
        <f>+'Year 1'!U10+'Year 2'!U10+'Year 3'!U10+'Year 4'!U10+'Year 5'!U10</f>
        <v>0</v>
      </c>
      <c r="V10" s="100">
        <f t="shared" si="6"/>
        <v>0</v>
      </c>
      <c r="W10" s="100">
        <f t="shared" si="7"/>
        <v>0</v>
      </c>
      <c r="X10" s="104">
        <f t="shared" si="8"/>
        <v>0</v>
      </c>
    </row>
    <row r="11" spans="1:24" s="22" customFormat="1" ht="18" customHeight="1">
      <c r="A11" s="22">
        <v>4</v>
      </c>
      <c r="B11" s="23">
        <f>+'Year 1'!B11</f>
        <v>0</v>
      </c>
      <c r="C11" s="40">
        <f>+'Year 1'!C11</f>
        <v>0</v>
      </c>
      <c r="D11" s="25">
        <f>+'Year 1'!D11</f>
        <v>0</v>
      </c>
      <c r="E11" s="40">
        <f>+'Year 1'!E11</f>
        <v>0</v>
      </c>
      <c r="F11" s="197">
        <f>+'Year 1'!F11</f>
        <v>0</v>
      </c>
      <c r="G11" s="197">
        <f>+'Year 1'!G11</f>
        <v>0</v>
      </c>
      <c r="H11" s="40">
        <f>+'Year 1'!H11</f>
        <v>0</v>
      </c>
      <c r="I11" s="41">
        <f>+'Year 1'!I11</f>
        <v>0</v>
      </c>
      <c r="J11" s="42">
        <f t="shared" si="3"/>
        <v>0</v>
      </c>
      <c r="K11" s="100">
        <f t="shared" si="4"/>
        <v>0</v>
      </c>
      <c r="L11" s="100">
        <f>+'Year 1'!L11+'Year 2'!L11+'Year 3'!L11+'Year 4'!L11+'Year 5'!L11</f>
        <v>0</v>
      </c>
      <c r="M11" s="100">
        <f>+'Year 1'!M11+'Year 2'!M11+'Year 3'!M11+'Year 4'!M11+'Year 5'!M11</f>
        <v>0</v>
      </c>
      <c r="N11" s="100">
        <f>+'Year 1'!N11+'Year 2'!N11+'Year 3'!N11+'Year 4'!N11+'Year 5'!N11</f>
        <v>0</v>
      </c>
      <c r="O11" s="100">
        <f>+'Year 1'!O11+'Year 2'!O11+'Year 3'!O11+'Year 4'!O11+'Year 5'!O11</f>
        <v>0</v>
      </c>
      <c r="P11" s="100">
        <f>+'Year 1'!P11+'Year 2'!P11+'Year 3'!P11+'Year 4'!P11+'Year 5'!P11</f>
        <v>0</v>
      </c>
      <c r="Q11" s="100">
        <f>+'Year 1'!Q11+'Year 2'!Q11+'Year 3'!Q11+'Year 4'!Q11+'Year 5'!Q11</f>
        <v>0</v>
      </c>
      <c r="R11" s="100">
        <f t="shared" si="5"/>
        <v>0</v>
      </c>
      <c r="S11" s="100">
        <f>+'Year 1'!S11+'Year 2'!S11+'Year 3'!S11+'Year 4'!S11+'Year 5'!S11</f>
        <v>0</v>
      </c>
      <c r="T11" s="100">
        <f>+'Year 1'!T11+'Year 2'!T11+'Year 3'!T11+'Year 4'!T11+'Year 5'!T11</f>
        <v>0</v>
      </c>
      <c r="U11" s="100">
        <f>+'Year 1'!U11+'Year 2'!U11+'Year 3'!U11+'Year 4'!U11+'Year 5'!U11</f>
        <v>0</v>
      </c>
      <c r="V11" s="100">
        <f t="shared" si="6"/>
        <v>0</v>
      </c>
      <c r="W11" s="100">
        <f t="shared" si="7"/>
        <v>0</v>
      </c>
      <c r="X11" s="104">
        <f t="shared" si="8"/>
        <v>0</v>
      </c>
    </row>
    <row r="12" spans="1:24" s="22" customFormat="1" ht="18" customHeight="1">
      <c r="A12" s="22">
        <v>5</v>
      </c>
      <c r="B12" s="23">
        <f>+'Year 1'!B12</f>
        <v>0</v>
      </c>
      <c r="C12" s="40">
        <f>+'Year 1'!C12</f>
        <v>0</v>
      </c>
      <c r="D12" s="25">
        <f>+'Year 1'!D12</f>
        <v>0</v>
      </c>
      <c r="E12" s="40">
        <f>+'Year 1'!E12</f>
        <v>0</v>
      </c>
      <c r="F12" s="197">
        <f>+'Year 1'!F12</f>
        <v>0</v>
      </c>
      <c r="G12" s="197">
        <f>+'Year 1'!G12</f>
        <v>0</v>
      </c>
      <c r="H12" s="40">
        <f>+'Year 1'!H12</f>
        <v>0</v>
      </c>
      <c r="I12" s="41">
        <f>+'Year 1'!I12</f>
        <v>0</v>
      </c>
      <c r="J12" s="42">
        <f t="shared" si="3"/>
        <v>0</v>
      </c>
      <c r="K12" s="100">
        <f t="shared" si="4"/>
        <v>0</v>
      </c>
      <c r="L12" s="100">
        <f>+'Year 1'!L12+'Year 2'!L12+'Year 3'!L12+'Year 4'!L12+'Year 5'!L12</f>
        <v>0</v>
      </c>
      <c r="M12" s="100">
        <f>+'Year 1'!M12+'Year 2'!M12+'Year 3'!M12+'Year 4'!M12+'Year 5'!M12</f>
        <v>0</v>
      </c>
      <c r="N12" s="100">
        <f>+'Year 1'!N12+'Year 2'!N12+'Year 3'!N12+'Year 4'!N12+'Year 5'!N12</f>
        <v>0</v>
      </c>
      <c r="O12" s="100">
        <f>+'Year 1'!O12+'Year 2'!O12+'Year 3'!O12+'Year 4'!O12+'Year 5'!O12</f>
        <v>0</v>
      </c>
      <c r="P12" s="100">
        <f>+'Year 1'!P12+'Year 2'!P12+'Year 3'!P12+'Year 4'!P12+'Year 5'!P12</f>
        <v>0</v>
      </c>
      <c r="Q12" s="100">
        <f>+'Year 1'!Q12+'Year 2'!Q12+'Year 3'!Q12+'Year 4'!Q12+'Year 5'!Q12</f>
        <v>0</v>
      </c>
      <c r="R12" s="100">
        <f t="shared" si="5"/>
        <v>0</v>
      </c>
      <c r="S12" s="100">
        <f>+'Year 1'!S12+'Year 2'!S12+'Year 3'!S12+'Year 4'!S12+'Year 5'!S12</f>
        <v>0</v>
      </c>
      <c r="T12" s="100">
        <f>+'Year 1'!T12+'Year 2'!T12+'Year 3'!T12+'Year 4'!T12+'Year 5'!T12</f>
        <v>0</v>
      </c>
      <c r="U12" s="100">
        <f>+'Year 1'!U12+'Year 2'!U12+'Year 3'!U12+'Year 4'!U12+'Year 5'!U12</f>
        <v>0</v>
      </c>
      <c r="V12" s="100">
        <f t="shared" si="6"/>
        <v>0</v>
      </c>
      <c r="W12" s="100">
        <f t="shared" si="7"/>
        <v>0</v>
      </c>
      <c r="X12" s="104">
        <f t="shared" si="8"/>
        <v>0</v>
      </c>
    </row>
    <row r="13" spans="1:24" s="22" customFormat="1" ht="18" customHeight="1">
      <c r="A13" s="22">
        <v>6</v>
      </c>
      <c r="B13" s="23">
        <f>+'Year 1'!B13</f>
        <v>0</v>
      </c>
      <c r="C13" s="40">
        <f>+'Year 1'!C13</f>
        <v>0</v>
      </c>
      <c r="D13" s="25">
        <f>+'Year 1'!D13</f>
        <v>0</v>
      </c>
      <c r="E13" s="40">
        <f>+'Year 1'!E13</f>
        <v>0</v>
      </c>
      <c r="F13" s="197">
        <f>+'Year 1'!F13</f>
        <v>0</v>
      </c>
      <c r="G13" s="197">
        <f>+'Year 1'!G13</f>
        <v>0</v>
      </c>
      <c r="H13" s="40">
        <f>+'Year 1'!H13</f>
        <v>0</v>
      </c>
      <c r="I13" s="41">
        <f>+'Year 1'!I13</f>
        <v>0</v>
      </c>
      <c r="J13" s="42">
        <f t="shared" si="3"/>
        <v>0</v>
      </c>
      <c r="K13" s="100">
        <f t="shared" si="4"/>
        <v>0</v>
      </c>
      <c r="L13" s="100">
        <f>+'Year 1'!L13+'Year 2'!L13+'Year 3'!L13+'Year 4'!L13+'Year 5'!L13</f>
        <v>0</v>
      </c>
      <c r="M13" s="100">
        <f>+'Year 1'!M13+'Year 2'!M13+'Year 3'!M13+'Year 4'!M13+'Year 5'!M13</f>
        <v>0</v>
      </c>
      <c r="N13" s="100">
        <f>+'Year 1'!N13+'Year 2'!N13+'Year 3'!N13+'Year 4'!N13+'Year 5'!N13</f>
        <v>0</v>
      </c>
      <c r="O13" s="100">
        <f>+'Year 1'!O13+'Year 2'!O13+'Year 3'!O13+'Year 4'!O13+'Year 5'!O13</f>
        <v>0</v>
      </c>
      <c r="P13" s="100">
        <f>+'Year 1'!P13+'Year 2'!P13+'Year 3'!P13+'Year 4'!P13+'Year 5'!P13</f>
        <v>0</v>
      </c>
      <c r="Q13" s="100">
        <f>+'Year 1'!Q13+'Year 2'!Q13+'Year 3'!Q13+'Year 4'!Q13+'Year 5'!Q13</f>
        <v>0</v>
      </c>
      <c r="R13" s="100">
        <f t="shared" si="5"/>
        <v>0</v>
      </c>
      <c r="S13" s="100">
        <f>+'Year 1'!S13+'Year 2'!S13+'Year 3'!S13+'Year 4'!S13+'Year 5'!S13</f>
        <v>0</v>
      </c>
      <c r="T13" s="100">
        <f>+'Year 1'!T13+'Year 2'!T13+'Year 3'!T13+'Year 4'!T13+'Year 5'!T13</f>
        <v>0</v>
      </c>
      <c r="U13" s="100">
        <f>+'Year 1'!U13+'Year 2'!U13+'Year 3'!U13+'Year 4'!U13+'Year 5'!U13</f>
        <v>0</v>
      </c>
      <c r="V13" s="100">
        <f t="shared" si="6"/>
        <v>0</v>
      </c>
      <c r="W13" s="100">
        <f t="shared" si="7"/>
        <v>0</v>
      </c>
      <c r="X13" s="104">
        <f t="shared" si="8"/>
        <v>0</v>
      </c>
    </row>
    <row r="14" spans="1:24" s="22" customFormat="1" ht="18" customHeight="1" thickBot="1">
      <c r="B14" s="267" t="s">
        <v>33</v>
      </c>
      <c r="C14" s="268"/>
      <c r="D14" s="268"/>
      <c r="E14" s="268"/>
      <c r="F14" s="268"/>
      <c r="G14" s="268"/>
      <c r="H14" s="268"/>
      <c r="I14" s="43">
        <f>SUM(I7:I13)</f>
        <v>0</v>
      </c>
      <c r="J14" s="43">
        <f t="shared" ref="J14:X14" si="9">SUM(J7:J13)</f>
        <v>0</v>
      </c>
      <c r="K14" s="101">
        <f t="shared" si="9"/>
        <v>0</v>
      </c>
      <c r="L14" s="141">
        <f t="shared" si="9"/>
        <v>0</v>
      </c>
      <c r="M14" s="101">
        <f t="shared" si="9"/>
        <v>0</v>
      </c>
      <c r="N14" s="101">
        <f t="shared" si="9"/>
        <v>0</v>
      </c>
      <c r="O14" s="101">
        <f t="shared" si="9"/>
        <v>0</v>
      </c>
      <c r="P14" s="101">
        <f t="shared" si="9"/>
        <v>0</v>
      </c>
      <c r="Q14" s="101">
        <f t="shared" si="9"/>
        <v>0</v>
      </c>
      <c r="R14" s="101">
        <f t="shared" si="9"/>
        <v>0</v>
      </c>
      <c r="S14" s="101">
        <f t="shared" si="9"/>
        <v>0</v>
      </c>
      <c r="T14" s="101">
        <f t="shared" si="9"/>
        <v>0</v>
      </c>
      <c r="U14" s="101">
        <f t="shared" si="9"/>
        <v>0</v>
      </c>
      <c r="V14" s="101">
        <f t="shared" si="9"/>
        <v>0</v>
      </c>
      <c r="W14" s="101">
        <f t="shared" si="9"/>
        <v>0</v>
      </c>
      <c r="X14" s="101">
        <f t="shared" si="9"/>
        <v>0</v>
      </c>
    </row>
    <row r="15" spans="1:24" s="22" customFormat="1" ht="25.5" customHeight="1">
      <c r="B15" s="255" t="s">
        <v>31</v>
      </c>
      <c r="C15" s="257" t="s">
        <v>163</v>
      </c>
      <c r="D15" s="272" t="s">
        <v>26</v>
      </c>
      <c r="E15" s="257" t="s">
        <v>166</v>
      </c>
      <c r="F15" s="254" t="s">
        <v>32</v>
      </c>
      <c r="G15" s="254"/>
      <c r="H15" s="254"/>
      <c r="I15" s="44" t="s">
        <v>27</v>
      </c>
      <c r="J15" s="45" t="s">
        <v>16</v>
      </c>
      <c r="K15" s="102" t="s">
        <v>20</v>
      </c>
      <c r="L15" s="105" t="s">
        <v>15</v>
      </c>
      <c r="M15" s="102" t="s">
        <v>14</v>
      </c>
      <c r="N15" s="102" t="s">
        <v>13</v>
      </c>
      <c r="O15" s="102" t="s">
        <v>19</v>
      </c>
      <c r="P15" s="102" t="s">
        <v>12</v>
      </c>
      <c r="Q15" s="102" t="s">
        <v>11</v>
      </c>
      <c r="R15" s="102" t="s">
        <v>18</v>
      </c>
      <c r="S15" s="102" t="s">
        <v>10</v>
      </c>
      <c r="T15" s="105" t="s">
        <v>9</v>
      </c>
      <c r="U15" s="102" t="s">
        <v>8</v>
      </c>
      <c r="V15" s="102" t="s">
        <v>17</v>
      </c>
      <c r="W15" s="106" t="s">
        <v>7</v>
      </c>
      <c r="X15" s="251" t="s">
        <v>3</v>
      </c>
    </row>
    <row r="16" spans="1:24" s="22" customFormat="1" ht="25.5" customHeight="1" thickBot="1">
      <c r="B16" s="256"/>
      <c r="C16" s="258"/>
      <c r="D16" s="273"/>
      <c r="E16" s="258"/>
      <c r="F16" s="196" t="s">
        <v>21</v>
      </c>
      <c r="G16" s="196" t="s">
        <v>35</v>
      </c>
      <c r="H16" s="196" t="s">
        <v>23</v>
      </c>
      <c r="I16" s="26"/>
      <c r="J16" s="27"/>
      <c r="K16" s="98"/>
      <c r="L16" s="108"/>
      <c r="M16" s="107">
        <v>6.2E-2</v>
      </c>
      <c r="N16" s="107">
        <v>1.4500000000000001E-2</v>
      </c>
      <c r="O16" s="107">
        <v>1.4E-2</v>
      </c>
      <c r="P16" s="107">
        <f>+'Year 5'!P16</f>
        <v>0.2</v>
      </c>
      <c r="Q16" s="107">
        <v>4.3999999999999997E-2</v>
      </c>
      <c r="R16" s="98"/>
      <c r="S16" s="98">
        <f>+'Year 5'!S16</f>
        <v>608.1</v>
      </c>
      <c r="T16" s="108">
        <v>600</v>
      </c>
      <c r="U16" s="109">
        <v>9.0499999999999997E-2</v>
      </c>
      <c r="V16" s="98"/>
      <c r="W16" s="110"/>
      <c r="X16" s="252"/>
    </row>
    <row r="17" spans="1:48" ht="18" customHeight="1">
      <c r="A17" s="13">
        <v>1</v>
      </c>
      <c r="B17" s="23">
        <f>+'Year 1'!B17</f>
        <v>0</v>
      </c>
      <c r="C17" s="40">
        <f>+'Year 1'!C17</f>
        <v>0</v>
      </c>
      <c r="D17" s="25">
        <f>+'Year 1'!D17</f>
        <v>0</v>
      </c>
      <c r="E17" s="40">
        <f>+'Year 1'!E17</f>
        <v>1</v>
      </c>
      <c r="F17" s="197">
        <f>+'Year 1'!F17</f>
        <v>0</v>
      </c>
      <c r="G17" s="197">
        <f>+'Year 1'!G17</f>
        <v>0</v>
      </c>
      <c r="H17" s="40">
        <f>+'Year 1'!H17</f>
        <v>0</v>
      </c>
      <c r="I17" s="41">
        <f>+'Year 1'!I17</f>
        <v>0</v>
      </c>
      <c r="J17" s="48">
        <v>0</v>
      </c>
      <c r="K17" s="103">
        <f t="shared" ref="K17:K25" si="10">IF(I17&gt;0,+I17*(1+J17),I17)</f>
        <v>0</v>
      </c>
      <c r="L17" s="100">
        <f>+'Year 1'!L17+'Year 2'!L17+'Year 3'!L17+'Year 4'!L17+'Year 5'!L17</f>
        <v>0</v>
      </c>
      <c r="M17" s="100">
        <f>+'Year 1'!M17+'Year 2'!M17+'Year 3'!M17+'Year 4'!M17+'Year 5'!M17</f>
        <v>0</v>
      </c>
      <c r="N17" s="100">
        <f>+'Year 1'!N17+'Year 2'!N17+'Year 3'!N17+'Year 4'!N17+'Year 5'!N17</f>
        <v>0</v>
      </c>
      <c r="O17" s="100">
        <f>+'Year 1'!O17+'Year 2'!O17+'Year 3'!O17+'Year 4'!O17+'Year 5'!O17</f>
        <v>0</v>
      </c>
      <c r="P17" s="100">
        <f>+'Year 1'!P17+'Year 2'!P17+'Year 3'!P17+'Year 4'!P17+'Year 5'!P17</f>
        <v>0</v>
      </c>
      <c r="Q17" s="100">
        <f>+'Year 1'!Q17+'Year 2'!Q17+'Year 3'!Q17+'Year 4'!Q17+'Year 5'!Q17</f>
        <v>0</v>
      </c>
      <c r="R17" s="100">
        <f t="shared" ref="R17:R25" si="11">SUM(M17:Q17)</f>
        <v>0</v>
      </c>
      <c r="S17" s="100">
        <f>+'Year 1'!S17+'Year 2'!S17+'Year 3'!S17+'Year 4'!S17+'Year 5'!S17</f>
        <v>0</v>
      </c>
      <c r="T17" s="100">
        <f>+'Year 1'!T17+'Year 2'!T17+'Year 3'!T17+'Year 4'!T17+'Year 5'!T17</f>
        <v>0</v>
      </c>
      <c r="U17" s="100">
        <f>+'Year 1'!U17+'Year 2'!U17+'Year 3'!U17+'Year 4'!U17+'Year 5'!U17</f>
        <v>0</v>
      </c>
      <c r="V17" s="100">
        <f t="shared" ref="V17:V25" si="12">SUM(R17:U17)</f>
        <v>0</v>
      </c>
      <c r="W17" s="100">
        <f t="shared" ref="W17:W25" si="13">(L17+V17)</f>
        <v>0</v>
      </c>
      <c r="X17" s="104">
        <f t="shared" ref="X17:X25" si="14">W17</f>
        <v>0</v>
      </c>
    </row>
    <row r="18" spans="1:48" ht="18" customHeight="1">
      <c r="A18" s="13">
        <v>2</v>
      </c>
      <c r="B18" s="23">
        <f>+'Year 1'!B18</f>
        <v>0</v>
      </c>
      <c r="C18" s="40">
        <f>+'Year 1'!C18</f>
        <v>0</v>
      </c>
      <c r="D18" s="25">
        <f>+'Year 1'!D18</f>
        <v>0</v>
      </c>
      <c r="E18" s="40">
        <f>+'Year 1'!E18</f>
        <v>0</v>
      </c>
      <c r="F18" s="197">
        <f>+'Year 1'!F18</f>
        <v>0</v>
      </c>
      <c r="G18" s="197">
        <f>+'Year 1'!G18</f>
        <v>0</v>
      </c>
      <c r="H18" s="40">
        <f>+'Year 1'!H18</f>
        <v>0</v>
      </c>
      <c r="I18" s="41">
        <f>+'Year 1'!I18</f>
        <v>0</v>
      </c>
      <c r="J18" s="42">
        <v>0</v>
      </c>
      <c r="K18" s="100">
        <f t="shared" si="10"/>
        <v>0</v>
      </c>
      <c r="L18" s="100">
        <f>+'Year 1'!L18+'Year 2'!L18+'Year 3'!L18+'Year 4'!L18+'Year 5'!L18</f>
        <v>0</v>
      </c>
      <c r="M18" s="100">
        <f>+'Year 1'!M18+'Year 2'!M18+'Year 3'!M18+'Year 4'!M18+'Year 5'!M18</f>
        <v>0</v>
      </c>
      <c r="N18" s="100">
        <f>+'Year 1'!N18+'Year 2'!N18+'Year 3'!N18+'Year 4'!N18+'Year 5'!N18</f>
        <v>0</v>
      </c>
      <c r="O18" s="100">
        <f>+'Year 1'!O18+'Year 2'!O18+'Year 3'!O18+'Year 4'!O18+'Year 5'!O18</f>
        <v>0</v>
      </c>
      <c r="P18" s="100">
        <f>+'Year 1'!P18+'Year 2'!P18+'Year 3'!P18+'Year 4'!P18+'Year 5'!P18</f>
        <v>0</v>
      </c>
      <c r="Q18" s="100">
        <f>+'Year 1'!Q18+'Year 2'!Q18+'Year 3'!Q18+'Year 4'!Q18+'Year 5'!Q18</f>
        <v>0</v>
      </c>
      <c r="R18" s="100">
        <f t="shared" si="11"/>
        <v>0</v>
      </c>
      <c r="S18" s="100">
        <f>+'Year 1'!S18+'Year 2'!S18+'Year 3'!S18+'Year 4'!S18+'Year 5'!S18</f>
        <v>0</v>
      </c>
      <c r="T18" s="100">
        <f>+'Year 1'!T18+'Year 2'!T18+'Year 3'!T18+'Year 4'!T18+'Year 5'!T18</f>
        <v>0</v>
      </c>
      <c r="U18" s="100">
        <f>+'Year 1'!U18+'Year 2'!U18+'Year 3'!U18+'Year 4'!U18+'Year 5'!U18</f>
        <v>0</v>
      </c>
      <c r="V18" s="100">
        <f t="shared" si="12"/>
        <v>0</v>
      </c>
      <c r="W18" s="100">
        <f t="shared" si="13"/>
        <v>0</v>
      </c>
      <c r="X18" s="104">
        <f t="shared" si="14"/>
        <v>0</v>
      </c>
    </row>
    <row r="19" spans="1:48" ht="29.25" customHeight="1">
      <c r="A19" s="13">
        <v>3</v>
      </c>
      <c r="B19" s="23">
        <f>+'Year 1'!B19</f>
        <v>0</v>
      </c>
      <c r="C19" s="40" t="str">
        <f>+'Year 1'!C19</f>
        <v>Payments above base salary</v>
      </c>
      <c r="D19" s="25">
        <f>+'Year 1'!D19</f>
        <v>0</v>
      </c>
      <c r="E19" s="40">
        <f>+'Year 1'!E19</f>
        <v>0</v>
      </c>
      <c r="F19" s="197">
        <f>+'Year 1'!F19</f>
        <v>0</v>
      </c>
      <c r="G19" s="197">
        <f>+'Year 1'!G19</f>
        <v>0</v>
      </c>
      <c r="H19" s="40">
        <f>+'Year 1'!H19</f>
        <v>0</v>
      </c>
      <c r="I19" s="41">
        <f>+'Year 1'!I19</f>
        <v>0</v>
      </c>
      <c r="J19" s="42">
        <v>0</v>
      </c>
      <c r="K19" s="100">
        <f t="shared" si="10"/>
        <v>0</v>
      </c>
      <c r="L19" s="100">
        <f>+'Year 1'!L19+'Year 2'!L19+'Year 3'!L19+'Year 4'!L19+'Year 5'!L19</f>
        <v>0</v>
      </c>
      <c r="M19" s="100">
        <f>+'Year 1'!M19+'Year 2'!M19+'Year 3'!M19+'Year 4'!M19+'Year 5'!M19</f>
        <v>0</v>
      </c>
      <c r="N19" s="100">
        <f>+'Year 1'!N19+'Year 2'!N19+'Year 3'!N19+'Year 4'!N19+'Year 5'!N19</f>
        <v>0</v>
      </c>
      <c r="O19" s="100">
        <f>+'Year 1'!O19+'Year 2'!O19+'Year 3'!O19+'Year 4'!O19+'Year 5'!O19</f>
        <v>0</v>
      </c>
      <c r="P19" s="100">
        <f>+'Year 1'!P19+'Year 2'!P19+'Year 3'!P19+'Year 4'!P19+'Year 5'!P19</f>
        <v>0</v>
      </c>
      <c r="Q19" s="100">
        <f>+'Year 1'!Q19+'Year 2'!Q19+'Year 3'!Q19+'Year 4'!Q19+'Year 5'!Q19</f>
        <v>0</v>
      </c>
      <c r="R19" s="100">
        <f t="shared" si="11"/>
        <v>0</v>
      </c>
      <c r="S19" s="100">
        <f>+'Year 1'!S19+'Year 2'!S19+'Year 3'!S19+'Year 4'!S19+'Year 5'!S19</f>
        <v>0</v>
      </c>
      <c r="T19" s="100">
        <f>+'Year 1'!T19+'Year 2'!T19+'Year 3'!T19+'Year 4'!T19+'Year 5'!T19</f>
        <v>0</v>
      </c>
      <c r="U19" s="100">
        <f>+'Year 1'!U19+'Year 2'!U19+'Year 3'!U19+'Year 4'!U19+'Year 5'!U19</f>
        <v>0</v>
      </c>
      <c r="V19" s="100">
        <f t="shared" si="12"/>
        <v>0</v>
      </c>
      <c r="W19" s="100">
        <f t="shared" si="13"/>
        <v>0</v>
      </c>
      <c r="X19" s="104">
        <f t="shared" si="14"/>
        <v>0</v>
      </c>
    </row>
    <row r="20" spans="1:48" ht="18" customHeight="1">
      <c r="A20" s="13">
        <v>4</v>
      </c>
      <c r="B20" s="23">
        <f>+'Year 1'!B20</f>
        <v>0</v>
      </c>
      <c r="C20" s="40">
        <f>+'Year 1'!C20</f>
        <v>0</v>
      </c>
      <c r="D20" s="25">
        <f>+'Year 1'!D20</f>
        <v>0</v>
      </c>
      <c r="E20" s="40">
        <f>+'Year 1'!E20</f>
        <v>0</v>
      </c>
      <c r="F20" s="197">
        <f>+'Year 1'!F20</f>
        <v>0</v>
      </c>
      <c r="G20" s="197">
        <f>+'Year 1'!G20</f>
        <v>0</v>
      </c>
      <c r="H20" s="40">
        <f>+'Year 1'!H20</f>
        <v>0</v>
      </c>
      <c r="I20" s="41">
        <f>+'Year 1'!I20</f>
        <v>0</v>
      </c>
      <c r="J20" s="42">
        <v>0</v>
      </c>
      <c r="K20" s="100">
        <f t="shared" si="10"/>
        <v>0</v>
      </c>
      <c r="L20" s="100">
        <f>+'Year 1'!L20+'Year 2'!L20+'Year 3'!L20+'Year 4'!L20+'Year 5'!L20</f>
        <v>0</v>
      </c>
      <c r="M20" s="100">
        <f>+'Year 1'!M20+'Year 2'!M20+'Year 3'!M20+'Year 4'!M20+'Year 5'!M20</f>
        <v>0</v>
      </c>
      <c r="N20" s="100">
        <f>+'Year 1'!N20+'Year 2'!N20+'Year 3'!N20+'Year 4'!N20+'Year 5'!N20</f>
        <v>0</v>
      </c>
      <c r="O20" s="100">
        <f>+'Year 1'!O20+'Year 2'!O20+'Year 3'!O20+'Year 4'!O20+'Year 5'!O20</f>
        <v>0</v>
      </c>
      <c r="P20" s="100">
        <f>+'Year 1'!P20+'Year 2'!P20+'Year 3'!P20+'Year 4'!P20+'Year 5'!P20</f>
        <v>0</v>
      </c>
      <c r="Q20" s="100">
        <f>+'Year 1'!Q20+'Year 2'!Q20+'Year 3'!Q20+'Year 4'!Q20+'Year 5'!Q20</f>
        <v>0</v>
      </c>
      <c r="R20" s="100">
        <f t="shared" si="11"/>
        <v>0</v>
      </c>
      <c r="S20" s="100">
        <f>+'Year 1'!S20+'Year 2'!S20+'Year 3'!S20+'Year 4'!S20+'Year 5'!S20</f>
        <v>0</v>
      </c>
      <c r="T20" s="100">
        <f>+'Year 1'!T20+'Year 2'!T20+'Year 3'!T20+'Year 4'!T20+'Year 5'!T20</f>
        <v>0</v>
      </c>
      <c r="U20" s="100">
        <f>+'Year 1'!U20+'Year 2'!U20+'Year 3'!U20+'Year 4'!U20+'Year 5'!U20</f>
        <v>0</v>
      </c>
      <c r="V20" s="100">
        <f t="shared" si="12"/>
        <v>0</v>
      </c>
      <c r="W20" s="100">
        <f t="shared" si="13"/>
        <v>0</v>
      </c>
      <c r="X20" s="104">
        <f t="shared" si="14"/>
        <v>0</v>
      </c>
    </row>
    <row r="21" spans="1:48" ht="18" customHeight="1">
      <c r="A21" s="13">
        <v>5</v>
      </c>
      <c r="B21" s="197">
        <f>+'Year 1'!B21</f>
        <v>0</v>
      </c>
      <c r="C21" s="40">
        <f>+'Year 1'!C21</f>
        <v>0</v>
      </c>
      <c r="D21" s="25">
        <f>+'Year 1'!D21</f>
        <v>0</v>
      </c>
      <c r="E21" s="40">
        <f>+'Year 1'!E21</f>
        <v>0</v>
      </c>
      <c r="F21" s="197">
        <f>+'Year 1'!F21</f>
        <v>0</v>
      </c>
      <c r="G21" s="197">
        <f>+'Year 1'!G21</f>
        <v>0</v>
      </c>
      <c r="H21" s="40">
        <f>+'Year 1'!H21</f>
        <v>0</v>
      </c>
      <c r="I21" s="41">
        <f>+'Year 1'!I21</f>
        <v>0</v>
      </c>
      <c r="J21" s="42">
        <v>0</v>
      </c>
      <c r="K21" s="100">
        <f t="shared" si="10"/>
        <v>0</v>
      </c>
      <c r="L21" s="100">
        <f>+'Year 1'!L21+'Year 2'!L21+'Year 3'!L21+'Year 4'!L21+'Year 5'!L21</f>
        <v>0</v>
      </c>
      <c r="M21" s="100">
        <f>+'Year 1'!M21+'Year 2'!M21+'Year 3'!M21+'Year 4'!M21+'Year 5'!M21</f>
        <v>0</v>
      </c>
      <c r="N21" s="100">
        <f>+'Year 1'!N21+'Year 2'!N21+'Year 3'!N21+'Year 4'!N21+'Year 5'!N21</f>
        <v>0</v>
      </c>
      <c r="O21" s="100">
        <f>+'Year 1'!O21+'Year 2'!O21+'Year 3'!O21+'Year 4'!O21+'Year 5'!O21</f>
        <v>0</v>
      </c>
      <c r="P21" s="100">
        <f>+'Year 1'!P21+'Year 2'!P21+'Year 3'!P21+'Year 4'!P21+'Year 5'!P21</f>
        <v>0</v>
      </c>
      <c r="Q21" s="100">
        <f>+'Year 1'!Q21+'Year 2'!Q21+'Year 3'!Q21+'Year 4'!Q21+'Year 5'!Q21</f>
        <v>0</v>
      </c>
      <c r="R21" s="100">
        <f t="shared" si="11"/>
        <v>0</v>
      </c>
      <c r="S21" s="100">
        <f>+'Year 1'!S21+'Year 2'!S21+'Year 3'!S21+'Year 4'!S21+'Year 5'!S21</f>
        <v>0</v>
      </c>
      <c r="T21" s="100">
        <f>+'Year 1'!T21+'Year 2'!T21+'Year 3'!T21+'Year 4'!T21+'Year 5'!T21</f>
        <v>0</v>
      </c>
      <c r="U21" s="100">
        <f>+'Year 1'!U21+'Year 2'!U21+'Year 3'!U21+'Year 4'!U21+'Year 5'!U21</f>
        <v>0</v>
      </c>
      <c r="V21" s="100">
        <f t="shared" si="12"/>
        <v>0</v>
      </c>
      <c r="W21" s="100">
        <f t="shared" si="13"/>
        <v>0</v>
      </c>
      <c r="X21" s="104">
        <f t="shared" si="14"/>
        <v>0</v>
      </c>
    </row>
    <row r="22" spans="1:48" ht="18" customHeight="1">
      <c r="A22" s="13">
        <v>6</v>
      </c>
      <c r="B22" s="23">
        <f>+'Year 1'!B22</f>
        <v>0</v>
      </c>
      <c r="C22" s="40">
        <f>+'Year 1'!C22</f>
        <v>0</v>
      </c>
      <c r="D22" s="25">
        <f>+'Year 1'!D22</f>
        <v>0</v>
      </c>
      <c r="E22" s="40">
        <f>+'Year 1'!E22</f>
        <v>0</v>
      </c>
      <c r="F22" s="197">
        <f>+'Year 1'!F22</f>
        <v>0</v>
      </c>
      <c r="G22" s="197">
        <f>+'Year 1'!G22</f>
        <v>0</v>
      </c>
      <c r="H22" s="40">
        <f>+'Year 1'!H22</f>
        <v>0</v>
      </c>
      <c r="I22" s="41">
        <f>+'Year 1'!I22</f>
        <v>0</v>
      </c>
      <c r="J22" s="42">
        <v>0</v>
      </c>
      <c r="K22" s="100">
        <f t="shared" si="10"/>
        <v>0</v>
      </c>
      <c r="L22" s="100">
        <f>+'Year 1'!L22+'Year 2'!L22+'Year 3'!L22+'Year 4'!L22+'Year 5'!L22</f>
        <v>0</v>
      </c>
      <c r="M22" s="100">
        <f>+'Year 1'!M22+'Year 2'!M22+'Year 3'!M22+'Year 4'!M22+'Year 5'!M22</f>
        <v>0</v>
      </c>
      <c r="N22" s="100">
        <f>+'Year 1'!N22+'Year 2'!N22+'Year 3'!N22+'Year 4'!N22+'Year 5'!N22</f>
        <v>0</v>
      </c>
      <c r="O22" s="100">
        <f>+'Year 1'!O22+'Year 2'!O22+'Year 3'!O22+'Year 4'!O22+'Year 5'!O22</f>
        <v>0</v>
      </c>
      <c r="P22" s="100">
        <f>+'Year 1'!P22+'Year 2'!P22+'Year 3'!P22+'Year 4'!P22+'Year 5'!P22</f>
        <v>0</v>
      </c>
      <c r="Q22" s="100">
        <f>+'Year 1'!Q22+'Year 2'!Q22+'Year 3'!Q22+'Year 4'!Q22+'Year 5'!Q22</f>
        <v>0</v>
      </c>
      <c r="R22" s="100">
        <f t="shared" si="11"/>
        <v>0</v>
      </c>
      <c r="S22" s="100">
        <f>+'Year 1'!S22+'Year 2'!S22+'Year 3'!S22+'Year 4'!S22+'Year 5'!S22</f>
        <v>0</v>
      </c>
      <c r="T22" s="100">
        <f>+'Year 1'!T22+'Year 2'!T22+'Year 3'!T22+'Year 4'!T22+'Year 5'!T22</f>
        <v>0</v>
      </c>
      <c r="U22" s="100">
        <f>+'Year 1'!U22+'Year 2'!U22+'Year 3'!U22+'Year 4'!U22+'Year 5'!U22</f>
        <v>0</v>
      </c>
      <c r="V22" s="100">
        <f t="shared" si="12"/>
        <v>0</v>
      </c>
      <c r="W22" s="100">
        <f t="shared" si="13"/>
        <v>0</v>
      </c>
      <c r="X22" s="104">
        <f t="shared" si="14"/>
        <v>0</v>
      </c>
    </row>
    <row r="23" spans="1:48" ht="18" customHeight="1">
      <c r="A23" s="13">
        <v>7</v>
      </c>
      <c r="B23" s="23">
        <f>+'Year 1'!B23</f>
        <v>0</v>
      </c>
      <c r="C23" s="40">
        <f>+'Year 1'!C23</f>
        <v>0</v>
      </c>
      <c r="D23" s="25">
        <f>+'Year 1'!D23</f>
        <v>0</v>
      </c>
      <c r="E23" s="40">
        <f>+'Year 1'!E23</f>
        <v>0</v>
      </c>
      <c r="F23" s="197">
        <f>+'Year 1'!F23</f>
        <v>0</v>
      </c>
      <c r="G23" s="197">
        <f>+'Year 1'!G23</f>
        <v>0</v>
      </c>
      <c r="H23" s="40">
        <f>+'Year 1'!H23</f>
        <v>0</v>
      </c>
      <c r="I23" s="41">
        <f>+'Year 1'!I23</f>
        <v>0</v>
      </c>
      <c r="J23" s="42">
        <v>0</v>
      </c>
      <c r="K23" s="100">
        <f t="shared" si="10"/>
        <v>0</v>
      </c>
      <c r="L23" s="100">
        <f>+'Year 1'!L23+'Year 2'!L23+'Year 3'!L23+'Year 4'!L23+'Year 5'!L23</f>
        <v>0</v>
      </c>
      <c r="M23" s="100">
        <f>+'Year 1'!M23+'Year 2'!M23+'Year 3'!M23+'Year 4'!M23+'Year 5'!M23</f>
        <v>0</v>
      </c>
      <c r="N23" s="100">
        <f>+'Year 1'!N23+'Year 2'!N23+'Year 3'!N23+'Year 4'!N23+'Year 5'!N23</f>
        <v>0</v>
      </c>
      <c r="O23" s="100">
        <f>+'Year 1'!O23+'Year 2'!O23+'Year 3'!O23+'Year 4'!O23+'Year 5'!O23</f>
        <v>0</v>
      </c>
      <c r="P23" s="100">
        <f>+'Year 1'!P23+'Year 2'!P23+'Year 3'!P23+'Year 4'!P23+'Year 5'!P23</f>
        <v>0</v>
      </c>
      <c r="Q23" s="100">
        <f>+'Year 1'!Q23+'Year 2'!Q23+'Year 3'!Q23+'Year 4'!Q23+'Year 5'!Q23</f>
        <v>0</v>
      </c>
      <c r="R23" s="100">
        <f t="shared" si="11"/>
        <v>0</v>
      </c>
      <c r="S23" s="100">
        <f>+'Year 1'!S23+'Year 2'!S23+'Year 3'!S23+'Year 4'!S23+'Year 5'!S23</f>
        <v>0</v>
      </c>
      <c r="T23" s="100">
        <f>+'Year 1'!T23+'Year 2'!T23+'Year 3'!T23+'Year 4'!T23+'Year 5'!T23</f>
        <v>0</v>
      </c>
      <c r="U23" s="100">
        <f>+'Year 1'!U23+'Year 2'!U23+'Year 3'!U23+'Year 4'!U23+'Year 5'!U23</f>
        <v>0</v>
      </c>
      <c r="V23" s="100">
        <f t="shared" si="12"/>
        <v>0</v>
      </c>
      <c r="W23" s="100">
        <f t="shared" si="13"/>
        <v>0</v>
      </c>
      <c r="X23" s="104">
        <f t="shared" si="14"/>
        <v>0</v>
      </c>
    </row>
    <row r="24" spans="1:48" ht="18" customHeight="1">
      <c r="A24" s="13">
        <v>8</v>
      </c>
      <c r="B24" s="23">
        <f>+'Year 1'!B24</f>
        <v>0</v>
      </c>
      <c r="C24" s="40">
        <f>+'Year 1'!C24</f>
        <v>0</v>
      </c>
      <c r="D24" s="25">
        <f>+'Year 1'!D24</f>
        <v>0</v>
      </c>
      <c r="E24" s="40">
        <f>+'Year 1'!E24</f>
        <v>0</v>
      </c>
      <c r="F24" s="197">
        <f>+'Year 1'!F24</f>
        <v>0</v>
      </c>
      <c r="G24" s="197">
        <f>+'Year 1'!G24</f>
        <v>0</v>
      </c>
      <c r="H24" s="40">
        <f>+'Year 1'!H24</f>
        <v>0</v>
      </c>
      <c r="I24" s="41">
        <f>+'Year 1'!I24</f>
        <v>0</v>
      </c>
      <c r="J24" s="42">
        <v>0</v>
      </c>
      <c r="K24" s="100">
        <f t="shared" si="10"/>
        <v>0</v>
      </c>
      <c r="L24" s="100">
        <f>+'Year 1'!L24+'Year 2'!L24+'Year 3'!L24+'Year 4'!L24+'Year 5'!L24</f>
        <v>0</v>
      </c>
      <c r="M24" s="100">
        <f>+'Year 1'!M24+'Year 2'!M24+'Year 3'!M24+'Year 4'!M24+'Year 5'!M24</f>
        <v>0</v>
      </c>
      <c r="N24" s="100">
        <f>+'Year 1'!N24+'Year 2'!N24+'Year 3'!N24+'Year 4'!N24+'Year 5'!N24</f>
        <v>0</v>
      </c>
      <c r="O24" s="100">
        <f>+'Year 1'!O24+'Year 2'!O24+'Year 3'!O24+'Year 4'!O24+'Year 5'!O24</f>
        <v>0</v>
      </c>
      <c r="P24" s="100">
        <f>+'Year 1'!P24+'Year 2'!P24+'Year 3'!P24+'Year 4'!P24+'Year 5'!P24</f>
        <v>0</v>
      </c>
      <c r="Q24" s="100">
        <f>+'Year 1'!Q24+'Year 2'!Q24+'Year 3'!Q24+'Year 4'!Q24+'Year 5'!Q24</f>
        <v>0</v>
      </c>
      <c r="R24" s="100">
        <f t="shared" si="11"/>
        <v>0</v>
      </c>
      <c r="S24" s="100">
        <f>+'Year 1'!S24+'Year 2'!S24+'Year 3'!S24+'Year 4'!S24+'Year 5'!S24</f>
        <v>0</v>
      </c>
      <c r="T24" s="100">
        <f>+'Year 1'!T24+'Year 2'!T24+'Year 3'!T24+'Year 4'!T24+'Year 5'!T24</f>
        <v>0</v>
      </c>
      <c r="U24" s="100">
        <f>+'Year 1'!U24+'Year 2'!U24+'Year 3'!U24+'Year 4'!U24+'Year 5'!U24</f>
        <v>0</v>
      </c>
      <c r="V24" s="100">
        <f t="shared" si="12"/>
        <v>0</v>
      </c>
      <c r="W24" s="100">
        <f t="shared" si="13"/>
        <v>0</v>
      </c>
      <c r="X24" s="104">
        <f t="shared" si="14"/>
        <v>0</v>
      </c>
    </row>
    <row r="25" spans="1:48" ht="18" customHeight="1">
      <c r="A25" s="13">
        <v>9</v>
      </c>
      <c r="B25" s="23">
        <f>+'Year 1'!B25</f>
        <v>0</v>
      </c>
      <c r="C25" s="40">
        <f>+'Year 1'!C25</f>
        <v>0</v>
      </c>
      <c r="D25" s="25">
        <f>+'Year 1'!D25</f>
        <v>0</v>
      </c>
      <c r="E25" s="40">
        <f>+'Year 1'!E25</f>
        <v>0</v>
      </c>
      <c r="F25" s="197">
        <f>+'Year 1'!F25</f>
        <v>0</v>
      </c>
      <c r="G25" s="197">
        <f>+'Year 1'!G25</f>
        <v>0</v>
      </c>
      <c r="H25" s="40">
        <f>+'Year 1'!H25</f>
        <v>0</v>
      </c>
      <c r="I25" s="41">
        <f>+'Year 1'!I25</f>
        <v>0</v>
      </c>
      <c r="J25" s="42">
        <v>0</v>
      </c>
      <c r="K25" s="100">
        <f t="shared" si="10"/>
        <v>0</v>
      </c>
      <c r="L25" s="100">
        <f>+'Year 1'!L25+'Year 2'!L25+'Year 3'!L25+'Year 4'!L25+'Year 5'!L25</f>
        <v>0</v>
      </c>
      <c r="M25" s="100">
        <f>+'Year 1'!M25+'Year 2'!M25+'Year 3'!M25+'Year 4'!M25+'Year 5'!M25</f>
        <v>0</v>
      </c>
      <c r="N25" s="100">
        <f>+'Year 1'!N25+'Year 2'!N25+'Year 3'!N25+'Year 4'!N25+'Year 5'!N25</f>
        <v>0</v>
      </c>
      <c r="O25" s="100">
        <f>+'Year 1'!O25+'Year 2'!O25+'Year 3'!O25+'Year 4'!O25+'Year 5'!O25</f>
        <v>0</v>
      </c>
      <c r="P25" s="100">
        <f>+'Year 1'!P25+'Year 2'!P25+'Year 3'!P25+'Year 4'!P25+'Year 5'!P25</f>
        <v>0</v>
      </c>
      <c r="Q25" s="100">
        <f>+'Year 1'!Q25+'Year 2'!Q25+'Year 3'!Q25+'Year 4'!Q25+'Year 5'!Q25</f>
        <v>0</v>
      </c>
      <c r="R25" s="100">
        <f t="shared" si="11"/>
        <v>0</v>
      </c>
      <c r="S25" s="100">
        <f>+'Year 1'!S25+'Year 2'!S25+'Year 3'!S25+'Year 4'!S25+'Year 5'!S25</f>
        <v>0</v>
      </c>
      <c r="T25" s="100">
        <f>+'Year 1'!T25+'Year 2'!T25+'Year 3'!T25+'Year 4'!T25+'Year 5'!T25</f>
        <v>0</v>
      </c>
      <c r="U25" s="100">
        <f>+'Year 1'!U25+'Year 2'!U25+'Year 3'!U25+'Year 4'!U25+'Year 5'!U25</f>
        <v>0</v>
      </c>
      <c r="V25" s="100">
        <f t="shared" si="12"/>
        <v>0</v>
      </c>
      <c r="W25" s="100">
        <f t="shared" si="13"/>
        <v>0</v>
      </c>
      <c r="X25" s="104">
        <f t="shared" si="14"/>
        <v>0</v>
      </c>
    </row>
    <row r="26" spans="1:48" ht="17.25" customHeight="1">
      <c r="B26" s="253" t="s">
        <v>34</v>
      </c>
      <c r="C26" s="253"/>
      <c r="D26" s="253"/>
      <c r="E26" s="253"/>
      <c r="F26" s="253"/>
      <c r="G26" s="253"/>
      <c r="H26" s="253"/>
      <c r="I26" s="95">
        <f>SUM(I17:I25)</f>
        <v>0</v>
      </c>
      <c r="J26" s="95">
        <f t="shared" ref="J26:X26" si="15">SUM(J17:J25)</f>
        <v>0</v>
      </c>
      <c r="K26" s="95">
        <f t="shared" si="15"/>
        <v>0</v>
      </c>
      <c r="L26" s="100">
        <f t="shared" si="15"/>
        <v>0</v>
      </c>
      <c r="M26" s="95">
        <f t="shared" si="15"/>
        <v>0</v>
      </c>
      <c r="N26" s="95">
        <f t="shared" si="15"/>
        <v>0</v>
      </c>
      <c r="O26" s="95">
        <f t="shared" si="15"/>
        <v>0</v>
      </c>
      <c r="P26" s="95">
        <f t="shared" si="15"/>
        <v>0</v>
      </c>
      <c r="Q26" s="95">
        <f t="shared" si="15"/>
        <v>0</v>
      </c>
      <c r="R26" s="95">
        <f t="shared" si="15"/>
        <v>0</v>
      </c>
      <c r="S26" s="95">
        <f t="shared" si="15"/>
        <v>0</v>
      </c>
      <c r="T26" s="95">
        <f t="shared" si="15"/>
        <v>0</v>
      </c>
      <c r="U26" s="95">
        <f t="shared" si="15"/>
        <v>0</v>
      </c>
      <c r="V26" s="95">
        <f t="shared" si="15"/>
        <v>0</v>
      </c>
      <c r="W26" s="95">
        <f t="shared" si="15"/>
        <v>0</v>
      </c>
      <c r="X26" s="95">
        <f t="shared" si="15"/>
        <v>0</v>
      </c>
    </row>
    <row r="27" spans="1:48" s="55" customFormat="1" ht="21.75" customHeight="1" thickBot="1">
      <c r="B27" s="56" t="s">
        <v>3</v>
      </c>
      <c r="C27" s="57"/>
      <c r="D27" s="58"/>
      <c r="E27" s="57"/>
      <c r="F27" s="59"/>
      <c r="G27" s="59"/>
      <c r="H27" s="57"/>
      <c r="I27" s="96">
        <f>+I26+I14</f>
        <v>0</v>
      </c>
      <c r="J27" s="96">
        <f t="shared" ref="J27:X27" si="16">+J26+J14</f>
        <v>0</v>
      </c>
      <c r="K27" s="96">
        <f t="shared" si="16"/>
        <v>0</v>
      </c>
      <c r="L27" s="142">
        <f t="shared" si="16"/>
        <v>0</v>
      </c>
      <c r="M27" s="96">
        <f t="shared" si="16"/>
        <v>0</v>
      </c>
      <c r="N27" s="96">
        <f t="shared" si="16"/>
        <v>0</v>
      </c>
      <c r="O27" s="96">
        <f t="shared" si="16"/>
        <v>0</v>
      </c>
      <c r="P27" s="96">
        <f t="shared" si="16"/>
        <v>0</v>
      </c>
      <c r="Q27" s="96">
        <f t="shared" si="16"/>
        <v>0</v>
      </c>
      <c r="R27" s="96">
        <f t="shared" si="16"/>
        <v>0</v>
      </c>
      <c r="S27" s="96">
        <f t="shared" si="16"/>
        <v>0</v>
      </c>
      <c r="T27" s="96">
        <f t="shared" si="16"/>
        <v>0</v>
      </c>
      <c r="U27" s="96">
        <f t="shared" si="16"/>
        <v>0</v>
      </c>
      <c r="V27" s="96">
        <f t="shared" si="16"/>
        <v>0</v>
      </c>
      <c r="W27" s="96">
        <f t="shared" si="16"/>
        <v>0</v>
      </c>
      <c r="X27" s="96">
        <f t="shared" si="16"/>
        <v>0</v>
      </c>
    </row>
    <row r="28" spans="1:48">
      <c r="B28" s="15"/>
      <c r="C28" s="15"/>
    </row>
    <row r="29" spans="1:48" ht="11.25" customHeight="1">
      <c r="O29" s="62"/>
    </row>
    <row r="31" spans="1:48" ht="25.5">
      <c r="B31" s="274" t="s">
        <v>96</v>
      </c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  <c r="N31" s="66"/>
      <c r="O31" s="66"/>
      <c r="P31" s="67"/>
      <c r="Q31" s="64"/>
      <c r="R31" s="64"/>
      <c r="S31" s="64"/>
      <c r="T31" s="68"/>
      <c r="U31" s="64"/>
      <c r="V31" s="64"/>
      <c r="W31" s="68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</row>
    <row r="32" spans="1:48" ht="15.75">
      <c r="B32" s="69" t="str">
        <f>B1</f>
        <v xml:space="preserve">Project Title:  </v>
      </c>
      <c r="C32" s="69"/>
      <c r="D32" s="69"/>
      <c r="E32" s="69"/>
      <c r="F32" s="70"/>
      <c r="G32" s="70"/>
      <c r="H32" s="71"/>
      <c r="I32" s="71"/>
      <c r="J32" s="71"/>
      <c r="K32" s="64"/>
      <c r="L32" s="68"/>
      <c r="M32" s="68"/>
      <c r="N32" s="64"/>
      <c r="O32" s="64"/>
      <c r="P32" s="68"/>
      <c r="Q32" s="72"/>
      <c r="R32" s="64"/>
      <c r="S32" s="64"/>
      <c r="T32" s="68"/>
      <c r="U32" s="64"/>
      <c r="V32" s="64"/>
      <c r="W32" s="68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</row>
    <row r="33" spans="2:48" s="73" customFormat="1" ht="12.75">
      <c r="B33" s="74"/>
      <c r="C33" s="74"/>
      <c r="D33" s="74"/>
      <c r="E33" s="74"/>
      <c r="F33" s="75"/>
      <c r="G33" s="75" t="s">
        <v>80</v>
      </c>
      <c r="H33" s="75" t="s">
        <v>81</v>
      </c>
      <c r="I33" s="75" t="s">
        <v>82</v>
      </c>
      <c r="J33" s="75" t="s">
        <v>83</v>
      </c>
      <c r="K33" s="75" t="s">
        <v>84</v>
      </c>
      <c r="L33" s="143" t="s">
        <v>61</v>
      </c>
      <c r="M33" s="76"/>
      <c r="N33" s="76"/>
      <c r="O33" s="76"/>
      <c r="P33" s="76"/>
      <c r="Q33" s="66"/>
      <c r="R33" s="66"/>
      <c r="S33" s="67"/>
      <c r="T33" s="66"/>
      <c r="U33" s="66"/>
      <c r="V33" s="67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</row>
    <row r="34" spans="2:48" ht="22.5">
      <c r="B34" s="77" t="s">
        <v>2</v>
      </c>
      <c r="C34" s="127" t="s">
        <v>58</v>
      </c>
      <c r="D34" s="78" t="s">
        <v>59</v>
      </c>
      <c r="E34" s="79" t="s">
        <v>3</v>
      </c>
      <c r="F34" s="80"/>
      <c r="G34" s="80"/>
      <c r="H34" s="81"/>
      <c r="I34" s="80"/>
      <c r="J34" s="81"/>
      <c r="K34" s="80"/>
      <c r="L34" s="82"/>
      <c r="M34" s="68"/>
      <c r="N34" s="64"/>
      <c r="O34" s="64"/>
      <c r="P34" s="6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</row>
    <row r="35" spans="2:48">
      <c r="B35" s="77"/>
      <c r="C35" s="127"/>
      <c r="D35" s="78"/>
      <c r="E35" s="79"/>
      <c r="F35" s="80"/>
      <c r="G35" s="80"/>
      <c r="H35" s="81"/>
      <c r="I35" s="80"/>
      <c r="J35" s="81"/>
      <c r="K35" s="80"/>
      <c r="L35" s="82"/>
      <c r="M35" s="68"/>
      <c r="N35" s="64"/>
      <c r="O35" s="64"/>
      <c r="P35" s="6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</row>
    <row r="36" spans="2:48">
      <c r="B36" s="111" t="s">
        <v>62</v>
      </c>
      <c r="C36" s="112"/>
      <c r="D36" s="113"/>
      <c r="E36" s="114"/>
      <c r="F36" s="80"/>
      <c r="G36" s="80"/>
      <c r="H36" s="81"/>
      <c r="I36" s="80"/>
      <c r="J36" s="81"/>
      <c r="K36" s="80"/>
      <c r="L36" s="82"/>
      <c r="M36" s="68"/>
      <c r="N36" s="64"/>
      <c r="O36" s="64"/>
      <c r="P36" s="6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</row>
    <row r="37" spans="2:48">
      <c r="B37" s="115">
        <f t="shared" ref="B37:B42" si="17">+B8</f>
        <v>0</v>
      </c>
      <c r="C37" s="116">
        <f t="shared" ref="C37:C42" si="18">+L8</f>
        <v>0</v>
      </c>
      <c r="D37" s="116">
        <f t="shared" ref="D37:D42" si="19">+V8</f>
        <v>0</v>
      </c>
      <c r="E37" s="117">
        <f>+C37+D37</f>
        <v>0</v>
      </c>
      <c r="F37" s="83"/>
      <c r="G37" s="83">
        <f>+'Year 1'!E46</f>
        <v>0</v>
      </c>
      <c r="H37" s="84">
        <f>+'Year 2'!E36</f>
        <v>0</v>
      </c>
      <c r="I37" s="83">
        <f>+'Year 3'!E36</f>
        <v>0</v>
      </c>
      <c r="J37" s="84">
        <f>+'Year 4'!E36</f>
        <v>0</v>
      </c>
      <c r="K37" s="83">
        <f>+'Year 5'!E36</f>
        <v>0</v>
      </c>
      <c r="L37" s="144">
        <f>SUM(G37:K37)</f>
        <v>0</v>
      </c>
      <c r="M37" s="68"/>
      <c r="N37" s="64"/>
      <c r="O37" s="64"/>
      <c r="P37" s="68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</row>
    <row r="38" spans="2:48">
      <c r="B38" s="115">
        <f t="shared" si="17"/>
        <v>0</v>
      </c>
      <c r="C38" s="116">
        <f t="shared" si="18"/>
        <v>0</v>
      </c>
      <c r="D38" s="116">
        <f t="shared" si="19"/>
        <v>0</v>
      </c>
      <c r="E38" s="117">
        <f t="shared" ref="E38:E42" si="20">+C38+D38</f>
        <v>0</v>
      </c>
      <c r="F38" s="83"/>
      <c r="G38" s="83">
        <f>+'Year 1'!E47</f>
        <v>0</v>
      </c>
      <c r="H38" s="84">
        <f>+'Year 2'!E37</f>
        <v>0</v>
      </c>
      <c r="I38" s="83">
        <f>+'Year 3'!E37</f>
        <v>0</v>
      </c>
      <c r="J38" s="84">
        <f>+'Year 4'!E37</f>
        <v>0</v>
      </c>
      <c r="K38" s="83">
        <f>+'Year 5'!E37</f>
        <v>0</v>
      </c>
      <c r="L38" s="144">
        <f t="shared" ref="L38:L43" si="21">SUM(G38:K38)</f>
        <v>0</v>
      </c>
      <c r="M38" s="68"/>
      <c r="N38" s="64"/>
      <c r="O38" s="64"/>
      <c r="P38" s="68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</row>
    <row r="39" spans="2:48">
      <c r="B39" s="115">
        <f t="shared" si="17"/>
        <v>0</v>
      </c>
      <c r="C39" s="116">
        <f t="shared" si="18"/>
        <v>0</v>
      </c>
      <c r="D39" s="116">
        <f t="shared" si="19"/>
        <v>0</v>
      </c>
      <c r="E39" s="117">
        <f t="shared" si="20"/>
        <v>0</v>
      </c>
      <c r="F39" s="83"/>
      <c r="G39" s="83">
        <f>+'Year 1'!E48</f>
        <v>0</v>
      </c>
      <c r="H39" s="84">
        <f>+'Year 2'!E38</f>
        <v>0</v>
      </c>
      <c r="I39" s="83">
        <f>+'Year 3'!E38</f>
        <v>0</v>
      </c>
      <c r="J39" s="84">
        <f>+'Year 4'!E38</f>
        <v>0</v>
      </c>
      <c r="K39" s="83">
        <f>+'Year 5'!E38</f>
        <v>0</v>
      </c>
      <c r="L39" s="144">
        <f t="shared" si="21"/>
        <v>0</v>
      </c>
      <c r="M39" s="68"/>
      <c r="N39" s="64"/>
      <c r="O39" s="64"/>
      <c r="P39" s="68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</row>
    <row r="40" spans="2:48">
      <c r="B40" s="115">
        <f t="shared" si="17"/>
        <v>0</v>
      </c>
      <c r="C40" s="116">
        <f t="shared" si="18"/>
        <v>0</v>
      </c>
      <c r="D40" s="116">
        <f t="shared" si="19"/>
        <v>0</v>
      </c>
      <c r="E40" s="117">
        <f t="shared" si="20"/>
        <v>0</v>
      </c>
      <c r="F40" s="83"/>
      <c r="G40" s="83">
        <f>+'Year 1'!E49</f>
        <v>0</v>
      </c>
      <c r="H40" s="84">
        <f>+'Year 2'!E39</f>
        <v>0</v>
      </c>
      <c r="I40" s="83">
        <f>+'Year 3'!E39</f>
        <v>0</v>
      </c>
      <c r="J40" s="84">
        <f>+'Year 4'!E39</f>
        <v>0</v>
      </c>
      <c r="K40" s="83">
        <f>+'Year 5'!E39</f>
        <v>0</v>
      </c>
      <c r="L40" s="144">
        <f t="shared" si="21"/>
        <v>0</v>
      </c>
      <c r="M40" s="68"/>
      <c r="N40" s="64"/>
      <c r="O40" s="64"/>
      <c r="P40" s="68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</row>
    <row r="41" spans="2:48">
      <c r="B41" s="115">
        <f t="shared" si="17"/>
        <v>0</v>
      </c>
      <c r="C41" s="116">
        <f t="shared" si="18"/>
        <v>0</v>
      </c>
      <c r="D41" s="116">
        <f t="shared" si="19"/>
        <v>0</v>
      </c>
      <c r="E41" s="117">
        <f t="shared" si="20"/>
        <v>0</v>
      </c>
      <c r="F41" s="83"/>
      <c r="G41" s="83">
        <f>+'Year 1'!E50</f>
        <v>0</v>
      </c>
      <c r="H41" s="84">
        <f>+'Year 2'!E40</f>
        <v>0</v>
      </c>
      <c r="I41" s="83">
        <f>+'Year 3'!E40</f>
        <v>0</v>
      </c>
      <c r="J41" s="84">
        <f>+'Year 4'!E40</f>
        <v>0</v>
      </c>
      <c r="K41" s="83">
        <f>+'Year 5'!E40</f>
        <v>0</v>
      </c>
      <c r="L41" s="144">
        <f t="shared" si="21"/>
        <v>0</v>
      </c>
      <c r="M41" s="68"/>
      <c r="N41" s="64"/>
      <c r="O41" s="64"/>
      <c r="P41" s="68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</row>
    <row r="42" spans="2:48">
      <c r="B42" s="115">
        <f t="shared" si="17"/>
        <v>0</v>
      </c>
      <c r="C42" s="116">
        <f t="shared" si="18"/>
        <v>0</v>
      </c>
      <c r="D42" s="116">
        <f t="shared" si="19"/>
        <v>0</v>
      </c>
      <c r="E42" s="117">
        <f t="shared" si="20"/>
        <v>0</v>
      </c>
      <c r="F42" s="83"/>
      <c r="G42" s="83">
        <f>+'Year 1'!E51</f>
        <v>0</v>
      </c>
      <c r="H42" s="84">
        <f>+'Year 2'!E41</f>
        <v>0</v>
      </c>
      <c r="I42" s="83">
        <f>+'Year 3'!E41</f>
        <v>0</v>
      </c>
      <c r="J42" s="84">
        <f>+'Year 4'!E41</f>
        <v>0</v>
      </c>
      <c r="K42" s="83">
        <f>+'Year 5'!E41</f>
        <v>0</v>
      </c>
      <c r="L42" s="144">
        <f t="shared" si="21"/>
        <v>0</v>
      </c>
      <c r="M42" s="68"/>
      <c r="N42" s="64"/>
      <c r="O42" s="64"/>
      <c r="P42" s="68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</row>
    <row r="43" spans="2:48">
      <c r="B43" s="118" t="s">
        <v>36</v>
      </c>
      <c r="C43" s="119">
        <f>SUM(C37:C42)</f>
        <v>0</v>
      </c>
      <c r="D43" s="119">
        <f t="shared" ref="D43:E43" si="22">SUM(D37:D42)</f>
        <v>0</v>
      </c>
      <c r="E43" s="119">
        <f t="shared" si="22"/>
        <v>0</v>
      </c>
      <c r="F43" s="83"/>
      <c r="G43" s="119">
        <f t="shared" ref="G43" si="23">SUM(G37:G42)</f>
        <v>0</v>
      </c>
      <c r="H43" s="119">
        <f t="shared" ref="H43" si="24">SUM(H37:H42)</f>
        <v>0</v>
      </c>
      <c r="I43" s="119">
        <f t="shared" ref="I43" si="25">SUM(I37:I42)</f>
        <v>0</v>
      </c>
      <c r="J43" s="119">
        <f t="shared" ref="J43" si="26">SUM(J37:J42)</f>
        <v>0</v>
      </c>
      <c r="K43" s="119">
        <f t="shared" ref="K43" si="27">SUM(K37:K42)</f>
        <v>0</v>
      </c>
      <c r="L43" s="158">
        <f t="shared" si="21"/>
        <v>0</v>
      </c>
      <c r="M43" s="68"/>
      <c r="N43" s="64"/>
      <c r="O43" s="64"/>
      <c r="P43" s="68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</row>
    <row r="44" spans="2:48">
      <c r="B44" s="237" t="s">
        <v>63</v>
      </c>
      <c r="C44" s="237"/>
      <c r="D44" s="237"/>
      <c r="E44" s="237"/>
      <c r="F44" s="83"/>
      <c r="G44" s="83"/>
      <c r="H44" s="84"/>
      <c r="I44" s="83"/>
      <c r="J44" s="84"/>
      <c r="K44" s="83"/>
      <c r="L44" s="144"/>
      <c r="M44" s="68"/>
      <c r="N44" s="64"/>
      <c r="O44" s="64"/>
      <c r="P44" s="68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</row>
    <row r="45" spans="2:48">
      <c r="B45" s="237"/>
      <c r="C45" s="237"/>
      <c r="D45" s="237"/>
      <c r="E45" s="237"/>
      <c r="F45" s="86"/>
      <c r="G45" s="86"/>
      <c r="H45" s="87"/>
      <c r="I45" s="86"/>
      <c r="J45" s="87"/>
      <c r="K45" s="86"/>
      <c r="L45" s="145"/>
      <c r="M45" s="68"/>
      <c r="N45" s="64"/>
      <c r="O45" s="64"/>
      <c r="P45" s="68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</row>
    <row r="46" spans="2:48">
      <c r="B46" s="120">
        <f t="shared" ref="B46:B52" si="28">+B17</f>
        <v>0</v>
      </c>
      <c r="C46" s="121">
        <f>+'Year 1'!L17+'Year 2'!L17+'Year 3'!L17+'Year 4'!L17+'Year 5'!L17</f>
        <v>0</v>
      </c>
      <c r="D46" s="121">
        <f>+'Year 1'!V17+'Year 2'!V17+'Year 3'!V17+'Year 4'!V17+'Year 5'!V17</f>
        <v>0</v>
      </c>
      <c r="E46" s="117">
        <f>+C46+D46</f>
        <v>0</v>
      </c>
      <c r="F46" s="83"/>
      <c r="G46" s="83">
        <f>+'Year 1'!E55</f>
        <v>0</v>
      </c>
      <c r="H46" s="84">
        <f>+'Year 2'!E45</f>
        <v>0</v>
      </c>
      <c r="I46" s="83">
        <f>+'Year 3'!E45</f>
        <v>0</v>
      </c>
      <c r="J46" s="84">
        <f>+'Year 4'!E45</f>
        <v>0</v>
      </c>
      <c r="K46" s="83">
        <f>+'Year 5'!E45</f>
        <v>0</v>
      </c>
      <c r="L46" s="144">
        <f t="shared" ref="L46:L55" si="29">SUM(G46:K46)</f>
        <v>0</v>
      </c>
      <c r="M46" s="68"/>
      <c r="N46" s="64"/>
      <c r="O46" s="64"/>
      <c r="P46" s="68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</row>
    <row r="47" spans="2:48">
      <c r="B47" s="120">
        <f t="shared" si="28"/>
        <v>0</v>
      </c>
      <c r="C47" s="121">
        <f>+'Year 1'!L18+'Year 2'!L18+'Year 3'!L18+'Year 4'!L18+'Year 5'!L18</f>
        <v>0</v>
      </c>
      <c r="D47" s="121">
        <f>+'Year 1'!V18+'Year 2'!V18+'Year 3'!V18+'Year 4'!V18+'Year 5'!V18</f>
        <v>0</v>
      </c>
      <c r="E47" s="117">
        <f t="shared" ref="E47:E53" si="30">+C47+D47</f>
        <v>0</v>
      </c>
      <c r="F47" s="86"/>
      <c r="G47" s="83">
        <f>+'Year 1'!E56</f>
        <v>0</v>
      </c>
      <c r="H47" s="84">
        <f>+'Year 2'!E46</f>
        <v>0</v>
      </c>
      <c r="I47" s="83">
        <f>+'Year 3'!E46</f>
        <v>0</v>
      </c>
      <c r="J47" s="84">
        <f>+'Year 4'!E46</f>
        <v>0</v>
      </c>
      <c r="K47" s="83">
        <f>+'Year 5'!E46</f>
        <v>0</v>
      </c>
      <c r="L47" s="144">
        <f t="shared" si="29"/>
        <v>0</v>
      </c>
      <c r="M47" s="68"/>
      <c r="N47" s="64"/>
      <c r="O47" s="64"/>
      <c r="P47" s="68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</row>
    <row r="48" spans="2:48">
      <c r="B48" s="120">
        <f t="shared" si="28"/>
        <v>0</v>
      </c>
      <c r="C48" s="121">
        <f>+'Year 1'!L19+'Year 2'!L19+'Year 3'!L19+'Year 4'!L19+'Year 5'!L19</f>
        <v>0</v>
      </c>
      <c r="D48" s="121">
        <f>+'Year 1'!V19+'Year 2'!V19+'Year 3'!V19+'Year 4'!V19+'Year 5'!V19</f>
        <v>0</v>
      </c>
      <c r="E48" s="117">
        <f t="shared" si="30"/>
        <v>0</v>
      </c>
      <c r="F48" s="83"/>
      <c r="G48" s="83">
        <f>+'Year 1'!E57</f>
        <v>0</v>
      </c>
      <c r="H48" s="84">
        <f>+'Year 2'!E47</f>
        <v>0</v>
      </c>
      <c r="I48" s="83">
        <f>+'Year 3'!E47</f>
        <v>0</v>
      </c>
      <c r="J48" s="84">
        <f>+'Year 4'!E47</f>
        <v>0</v>
      </c>
      <c r="K48" s="83">
        <f>+'Year 5'!E47</f>
        <v>0</v>
      </c>
      <c r="L48" s="144">
        <f t="shared" si="29"/>
        <v>0</v>
      </c>
      <c r="M48" s="68"/>
      <c r="N48" s="64"/>
      <c r="O48" s="64"/>
      <c r="P48" s="68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</row>
    <row r="49" spans="2:48">
      <c r="B49" s="120">
        <f t="shared" si="28"/>
        <v>0</v>
      </c>
      <c r="C49" s="121">
        <f>+'Year 1'!L20+'Year 2'!L20+'Year 3'!L20+'Year 4'!L20+'Year 5'!L20</f>
        <v>0</v>
      </c>
      <c r="D49" s="121">
        <f>+'Year 1'!V20+'Year 2'!V20+'Year 3'!V20+'Year 4'!V20+'Year 5'!V20</f>
        <v>0</v>
      </c>
      <c r="E49" s="117">
        <f t="shared" si="30"/>
        <v>0</v>
      </c>
      <c r="F49" s="86"/>
      <c r="G49" s="83">
        <f>+'Year 1'!E58</f>
        <v>0</v>
      </c>
      <c r="H49" s="84">
        <f>+'Year 2'!E48</f>
        <v>0</v>
      </c>
      <c r="I49" s="83">
        <f>+'Year 3'!E48</f>
        <v>0</v>
      </c>
      <c r="J49" s="84">
        <f>+'Year 4'!E48</f>
        <v>0</v>
      </c>
      <c r="K49" s="83">
        <f>+'Year 5'!E48</f>
        <v>0</v>
      </c>
      <c r="L49" s="144">
        <f t="shared" si="29"/>
        <v>0</v>
      </c>
      <c r="M49" s="68"/>
      <c r="N49" s="64"/>
      <c r="O49" s="64"/>
      <c r="P49" s="68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</row>
    <row r="50" spans="2:48">
      <c r="B50" s="120">
        <f t="shared" si="28"/>
        <v>0</v>
      </c>
      <c r="C50" s="121">
        <f>+'Year 1'!L21+'Year 2'!L21+'Year 3'!L21+'Year 4'!L21+'Year 5'!L21</f>
        <v>0</v>
      </c>
      <c r="D50" s="121">
        <f>+'Year 1'!V21+'Year 2'!V21+'Year 3'!V21+'Year 4'!V21+'Year 5'!V21</f>
        <v>0</v>
      </c>
      <c r="E50" s="117">
        <f t="shared" si="30"/>
        <v>0</v>
      </c>
      <c r="F50" s="83"/>
      <c r="G50" s="83">
        <f>+'Year 1'!E59</f>
        <v>0</v>
      </c>
      <c r="H50" s="84">
        <f>+'Year 2'!E49</f>
        <v>0</v>
      </c>
      <c r="I50" s="83">
        <f>+'Year 3'!E49</f>
        <v>0</v>
      </c>
      <c r="J50" s="84">
        <f>+'Year 4'!E49</f>
        <v>0</v>
      </c>
      <c r="K50" s="83">
        <f>+'Year 5'!E49</f>
        <v>0</v>
      </c>
      <c r="L50" s="144">
        <f t="shared" si="29"/>
        <v>0</v>
      </c>
      <c r="M50" s="68"/>
      <c r="N50" s="64"/>
      <c r="O50" s="64"/>
      <c r="P50" s="68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</row>
    <row r="51" spans="2:48">
      <c r="B51" s="120">
        <f t="shared" si="28"/>
        <v>0</v>
      </c>
      <c r="C51" s="121">
        <f>+'Year 1'!L22+'Year 2'!L22+'Year 3'!L22+'Year 4'!L22+'Year 5'!L22</f>
        <v>0</v>
      </c>
      <c r="D51" s="121">
        <f>+'Year 1'!V22+'Year 2'!V22+'Year 3'!V22+'Year 4'!V22+'Year 5'!V22</f>
        <v>0</v>
      </c>
      <c r="E51" s="117">
        <f t="shared" si="30"/>
        <v>0</v>
      </c>
      <c r="F51" s="86"/>
      <c r="G51" s="83">
        <f>+'Year 1'!E60</f>
        <v>0</v>
      </c>
      <c r="H51" s="84">
        <f>+'Year 2'!E50</f>
        <v>0</v>
      </c>
      <c r="I51" s="83">
        <f>+'Year 3'!E50</f>
        <v>0</v>
      </c>
      <c r="J51" s="84">
        <f>+'Year 4'!E50</f>
        <v>0</v>
      </c>
      <c r="K51" s="83">
        <f>+'Year 5'!E50</f>
        <v>0</v>
      </c>
      <c r="L51" s="144">
        <f t="shared" si="29"/>
        <v>0</v>
      </c>
      <c r="M51" s="68"/>
      <c r="N51" s="64"/>
      <c r="O51" s="64"/>
      <c r="P51" s="68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</row>
    <row r="52" spans="2:48">
      <c r="B52" s="120">
        <f t="shared" si="28"/>
        <v>0</v>
      </c>
      <c r="C52" s="121">
        <f>+'Year 1'!L23+'Year 2'!L23+'Year 3'!L23+'Year 4'!L23+'Year 5'!L23</f>
        <v>0</v>
      </c>
      <c r="D52" s="121">
        <f>+'Year 1'!V23+'Year 2'!V23+'Year 3'!V23+'Year 4'!V23+'Year 5'!V23</f>
        <v>0</v>
      </c>
      <c r="E52" s="117">
        <f t="shared" si="30"/>
        <v>0</v>
      </c>
      <c r="F52" s="82"/>
      <c r="G52" s="83">
        <f>+'Year 1'!E61</f>
        <v>0</v>
      </c>
      <c r="H52" s="84">
        <f>+'Year 2'!E51</f>
        <v>0</v>
      </c>
      <c r="I52" s="83">
        <f>+'Year 3'!E51</f>
        <v>0</v>
      </c>
      <c r="J52" s="84">
        <f>+'Year 4'!E51</f>
        <v>0</v>
      </c>
      <c r="K52" s="83">
        <f>+'Year 5'!E51</f>
        <v>0</v>
      </c>
      <c r="L52" s="144">
        <f t="shared" si="29"/>
        <v>0</v>
      </c>
      <c r="M52" s="68"/>
      <c r="N52" s="64"/>
      <c r="O52" s="64"/>
      <c r="P52" s="68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</row>
    <row r="53" spans="2:48">
      <c r="B53" s="120"/>
      <c r="C53" s="121">
        <f>+'Year 1'!L24+'Year 2'!L24+'Year 3'!L24+'Year 4'!L24+'Year 5'!L24</f>
        <v>0</v>
      </c>
      <c r="D53" s="121">
        <f>+'Year 1'!V24+'Year 2'!V24+'Year 3'!V24+'Year 4'!V24+'Year 5'!V24</f>
        <v>0</v>
      </c>
      <c r="E53" s="117">
        <f t="shared" si="30"/>
        <v>0</v>
      </c>
      <c r="F53" s="83"/>
      <c r="G53" s="83">
        <f>+'Year 1'!E62</f>
        <v>0</v>
      </c>
      <c r="H53" s="84">
        <f>+'Year 2'!E52</f>
        <v>0</v>
      </c>
      <c r="I53" s="83">
        <f>+'Year 3'!E52</f>
        <v>0</v>
      </c>
      <c r="J53" s="84">
        <f>+'Year 4'!E52</f>
        <v>0</v>
      </c>
      <c r="K53" s="83">
        <f>+'Year 5'!E52</f>
        <v>0</v>
      </c>
      <c r="L53" s="144">
        <f t="shared" si="29"/>
        <v>0</v>
      </c>
      <c r="M53" s="68"/>
      <c r="N53" s="64"/>
      <c r="O53" s="64"/>
      <c r="P53" s="68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</row>
    <row r="54" spans="2:48">
      <c r="B54" s="120" t="s">
        <v>34</v>
      </c>
      <c r="C54" s="122">
        <f>SUM(C46:C53)</f>
        <v>0</v>
      </c>
      <c r="D54" s="122">
        <f t="shared" ref="D54:E54" si="31">SUM(D46:D53)</f>
        <v>0</v>
      </c>
      <c r="E54" s="122">
        <f t="shared" si="31"/>
        <v>0</v>
      </c>
      <c r="F54" s="86"/>
      <c r="G54" s="122">
        <f t="shared" ref="G54" si="32">SUM(G46:G53)</f>
        <v>0</v>
      </c>
      <c r="H54" s="122">
        <f t="shared" ref="H54" si="33">SUM(H46:H53)</f>
        <v>0</v>
      </c>
      <c r="I54" s="122">
        <f t="shared" ref="I54" si="34">SUM(I46:I53)</f>
        <v>0</v>
      </c>
      <c r="J54" s="122">
        <f t="shared" ref="J54" si="35">SUM(J46:J53)</f>
        <v>0</v>
      </c>
      <c r="K54" s="122">
        <f t="shared" ref="K54" si="36">SUM(K46:K53)</f>
        <v>0</v>
      </c>
      <c r="L54" s="158">
        <f t="shared" si="29"/>
        <v>0</v>
      </c>
      <c r="M54" s="68"/>
      <c r="N54" s="64"/>
      <c r="O54" s="64"/>
      <c r="P54" s="68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</row>
    <row r="55" spans="2:48">
      <c r="B55" s="124" t="s">
        <v>77</v>
      </c>
      <c r="C55" s="126">
        <f>+C54+C43</f>
        <v>0</v>
      </c>
      <c r="D55" s="126">
        <f>+D54+D43</f>
        <v>0</v>
      </c>
      <c r="E55" s="123">
        <f>+E54+E43</f>
        <v>0</v>
      </c>
      <c r="F55" s="128"/>
      <c r="G55" s="123">
        <f t="shared" ref="G55:K55" si="37">+G54+G43</f>
        <v>0</v>
      </c>
      <c r="H55" s="123">
        <f t="shared" si="37"/>
        <v>0</v>
      </c>
      <c r="I55" s="123">
        <f t="shared" si="37"/>
        <v>0</v>
      </c>
      <c r="J55" s="123">
        <f t="shared" si="37"/>
        <v>0</v>
      </c>
      <c r="K55" s="123">
        <f t="shared" si="37"/>
        <v>0</v>
      </c>
      <c r="L55" s="158">
        <f t="shared" si="29"/>
        <v>0</v>
      </c>
      <c r="M55" s="68"/>
      <c r="N55" s="64"/>
      <c r="O55" s="64"/>
      <c r="P55" s="64"/>
      <c r="Q55" s="64"/>
      <c r="R55" s="64"/>
      <c r="S55" s="64"/>
      <c r="T55" s="68"/>
      <c r="U55" s="64"/>
      <c r="V55" s="64"/>
      <c r="W55" s="68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</row>
    <row r="56" spans="2:48">
      <c r="B56" s="235" t="s">
        <v>37</v>
      </c>
      <c r="C56" s="235"/>
      <c r="D56" s="235"/>
      <c r="E56" s="235"/>
      <c r="F56" s="63"/>
      <c r="G56" s="63"/>
      <c r="H56" s="64"/>
      <c r="I56" s="64"/>
      <c r="J56" s="65"/>
      <c r="K56" s="64"/>
      <c r="L56" s="146"/>
      <c r="M56" s="64"/>
      <c r="N56" s="64"/>
      <c r="O56" s="64"/>
      <c r="P56" s="64"/>
      <c r="Q56" s="64"/>
      <c r="R56" s="64"/>
      <c r="S56" s="64"/>
      <c r="T56" s="68"/>
      <c r="U56" s="64"/>
      <c r="V56" s="64"/>
      <c r="W56" s="68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</row>
    <row r="57" spans="2:48">
      <c r="B57" s="231">
        <v>1</v>
      </c>
      <c r="C57" s="231"/>
      <c r="D57" s="231"/>
      <c r="E57" s="90">
        <f>+'Year 1'!E66+'Year 2'!E56+'Year 3'!E56+'Year 4'!E56+'Year 5'!E56</f>
        <v>0</v>
      </c>
      <c r="F57" s="63"/>
      <c r="G57" s="129">
        <f>+'Year 1'!E66</f>
        <v>0</v>
      </c>
      <c r="H57" s="68">
        <f>+'Year 2'!E56</f>
        <v>0</v>
      </c>
      <c r="I57" s="68">
        <f>+'Year 3'!E56</f>
        <v>0</v>
      </c>
      <c r="J57" s="68">
        <f>+'Year 4'!E56</f>
        <v>0</v>
      </c>
      <c r="K57" s="68">
        <f>+'Year 5'!E56</f>
        <v>0</v>
      </c>
      <c r="L57" s="144">
        <f t="shared" ref="L57:L63" si="38">SUM(G57:K57)</f>
        <v>0</v>
      </c>
      <c r="M57" s="64"/>
      <c r="N57" s="64"/>
      <c r="O57" s="64"/>
      <c r="P57" s="64"/>
      <c r="Q57" s="64"/>
      <c r="R57" s="64"/>
      <c r="S57" s="64"/>
      <c r="T57" s="68"/>
      <c r="U57" s="64"/>
      <c r="V57" s="64"/>
      <c r="W57" s="68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</row>
    <row r="58" spans="2:48">
      <c r="B58" s="231">
        <v>2</v>
      </c>
      <c r="C58" s="231"/>
      <c r="D58" s="231"/>
      <c r="E58" s="90">
        <f>+'Year 1'!E67+'Year 2'!E57+'Year 3'!E57+'Year 4'!E57+'Year 5'!E57</f>
        <v>0</v>
      </c>
      <c r="F58" s="92"/>
      <c r="G58" s="129">
        <f>+'Year 1'!E67</f>
        <v>0</v>
      </c>
      <c r="H58" s="68">
        <f>+'Year 2'!E57</f>
        <v>0</v>
      </c>
      <c r="I58" s="68">
        <f>+'Year 3'!E57</f>
        <v>0</v>
      </c>
      <c r="J58" s="68">
        <f>+'Year 4'!E57</f>
        <v>0</v>
      </c>
      <c r="K58" s="68">
        <f>+'Year 5'!E57</f>
        <v>0</v>
      </c>
      <c r="L58" s="144">
        <f t="shared" si="38"/>
        <v>0</v>
      </c>
      <c r="M58" s="64"/>
      <c r="N58" s="64"/>
      <c r="O58" s="64"/>
      <c r="P58" s="64"/>
      <c r="Q58" s="64"/>
      <c r="R58" s="64"/>
      <c r="S58" s="64"/>
      <c r="T58" s="68"/>
      <c r="U58" s="64"/>
      <c r="V58" s="64"/>
      <c r="W58" s="68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</row>
    <row r="59" spans="2:48">
      <c r="B59" s="231">
        <v>3</v>
      </c>
      <c r="C59" s="231"/>
      <c r="D59" s="231"/>
      <c r="E59" s="90">
        <f>+'Year 1'!E68+'Year 2'!E58+'Year 3'!E58+'Year 4'!E58+'Year 5'!E58</f>
        <v>0</v>
      </c>
      <c r="F59" s="63"/>
      <c r="G59" s="129">
        <f>+'Year 1'!E68</f>
        <v>0</v>
      </c>
      <c r="H59" s="68">
        <f>+'Year 2'!E58</f>
        <v>0</v>
      </c>
      <c r="I59" s="68">
        <f>+'Year 3'!E58</f>
        <v>0</v>
      </c>
      <c r="J59" s="68">
        <f>+'Year 4'!E58</f>
        <v>0</v>
      </c>
      <c r="K59" s="68">
        <f>+'Year 5'!E58</f>
        <v>0</v>
      </c>
      <c r="L59" s="144">
        <f t="shared" si="38"/>
        <v>0</v>
      </c>
      <c r="M59" s="64"/>
      <c r="N59" s="64"/>
      <c r="O59" s="64"/>
      <c r="P59" s="64"/>
      <c r="Q59" s="64"/>
      <c r="R59" s="64"/>
      <c r="S59" s="64"/>
      <c r="T59" s="68"/>
      <c r="U59" s="64"/>
      <c r="V59" s="64"/>
      <c r="W59" s="68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</row>
    <row r="60" spans="2:48">
      <c r="B60" s="231">
        <v>4</v>
      </c>
      <c r="C60" s="231"/>
      <c r="D60" s="231"/>
      <c r="E60" s="90">
        <f>+'Year 1'!E69+'Year 2'!E59+'Year 3'!E59+'Year 4'!E59+'Year 5'!E59</f>
        <v>0</v>
      </c>
      <c r="F60" s="63"/>
      <c r="G60" s="129">
        <f>+'Year 1'!E69</f>
        <v>0</v>
      </c>
      <c r="H60" s="68">
        <f>+'Year 2'!E59</f>
        <v>0</v>
      </c>
      <c r="I60" s="68">
        <f>+'Year 3'!E59</f>
        <v>0</v>
      </c>
      <c r="J60" s="68">
        <f>+'Year 4'!E59</f>
        <v>0</v>
      </c>
      <c r="K60" s="68">
        <f>+'Year 5'!E59</f>
        <v>0</v>
      </c>
      <c r="L60" s="144">
        <f t="shared" si="38"/>
        <v>0</v>
      </c>
      <c r="M60" s="64"/>
      <c r="N60" s="64"/>
      <c r="O60" s="64"/>
      <c r="P60" s="64"/>
      <c r="Q60" s="64"/>
      <c r="R60" s="64"/>
      <c r="S60" s="64"/>
      <c r="T60" s="68"/>
      <c r="U60" s="64"/>
      <c r="V60" s="64"/>
      <c r="W60" s="68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</row>
    <row r="61" spans="2:48">
      <c r="B61" s="231">
        <v>5</v>
      </c>
      <c r="C61" s="231"/>
      <c r="D61" s="231"/>
      <c r="E61" s="90">
        <f>+'Year 1'!E70+'Year 2'!E60+'Year 3'!E60+'Year 4'!E60+'Year 5'!E60</f>
        <v>0</v>
      </c>
      <c r="F61" s="63"/>
      <c r="G61" s="129">
        <f>+'Year 1'!E70</f>
        <v>0</v>
      </c>
      <c r="H61" s="68">
        <f>+'Year 2'!E60</f>
        <v>0</v>
      </c>
      <c r="I61" s="68">
        <f>+'Year 3'!E60</f>
        <v>0</v>
      </c>
      <c r="J61" s="68">
        <f>+'Year 4'!E60</f>
        <v>0</v>
      </c>
      <c r="K61" s="68">
        <f>+'Year 5'!E60</f>
        <v>0</v>
      </c>
      <c r="L61" s="144">
        <f t="shared" si="38"/>
        <v>0</v>
      </c>
      <c r="M61" s="64"/>
      <c r="N61" s="64"/>
      <c r="O61" s="64"/>
      <c r="P61" s="64"/>
      <c r="Q61" s="64"/>
      <c r="R61" s="64"/>
      <c r="S61" s="64"/>
      <c r="T61" s="68"/>
      <c r="U61" s="64"/>
      <c r="V61" s="64"/>
      <c r="W61" s="68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</row>
    <row r="62" spans="2:48">
      <c r="B62" s="231">
        <v>6</v>
      </c>
      <c r="C62" s="231"/>
      <c r="D62" s="231"/>
      <c r="E62" s="90">
        <f>+'Year 1'!E71+'Year 2'!E61+'Year 3'!E61+'Year 4'!E61+'Year 5'!E61</f>
        <v>0</v>
      </c>
      <c r="F62" s="63"/>
      <c r="G62" s="129">
        <f>+'Year 1'!E71</f>
        <v>0</v>
      </c>
      <c r="H62" s="68">
        <f>+'Year 2'!E61</f>
        <v>0</v>
      </c>
      <c r="I62" s="68">
        <f>+'Year 3'!E61</f>
        <v>0</v>
      </c>
      <c r="J62" s="68">
        <f>+'Year 4'!E61</f>
        <v>0</v>
      </c>
      <c r="K62" s="68">
        <f>+'Year 5'!E61</f>
        <v>0</v>
      </c>
      <c r="L62" s="144">
        <f t="shared" si="38"/>
        <v>0</v>
      </c>
      <c r="M62" s="64"/>
      <c r="N62" s="64"/>
      <c r="O62" s="64"/>
      <c r="P62" s="64"/>
      <c r="Q62" s="64"/>
      <c r="R62" s="64"/>
      <c r="S62" s="64"/>
      <c r="T62" s="68"/>
      <c r="U62" s="64"/>
      <c r="V62" s="64"/>
      <c r="W62" s="68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</row>
    <row r="63" spans="2:48">
      <c r="B63" s="234" t="s">
        <v>64</v>
      </c>
      <c r="C63" s="234"/>
      <c r="D63" s="234"/>
      <c r="E63" s="89">
        <f>SUM(E57:E62)</f>
        <v>0</v>
      </c>
      <c r="F63" s="63"/>
      <c r="G63" s="137">
        <f t="shared" ref="G63:K63" si="39">SUM(G57:G62)</f>
        <v>0</v>
      </c>
      <c r="H63" s="137">
        <f t="shared" si="39"/>
        <v>0</v>
      </c>
      <c r="I63" s="137">
        <f t="shared" si="39"/>
        <v>0</v>
      </c>
      <c r="J63" s="137">
        <f t="shared" si="39"/>
        <v>0</v>
      </c>
      <c r="K63" s="137">
        <f t="shared" si="39"/>
        <v>0</v>
      </c>
      <c r="L63" s="158">
        <f t="shared" si="38"/>
        <v>0</v>
      </c>
      <c r="M63" s="64"/>
      <c r="N63" s="64"/>
      <c r="O63" s="64"/>
      <c r="P63" s="64"/>
      <c r="Q63" s="64"/>
      <c r="R63" s="64"/>
      <c r="S63" s="64"/>
      <c r="T63" s="68"/>
      <c r="U63" s="64"/>
      <c r="V63" s="64"/>
      <c r="W63" s="68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</row>
    <row r="64" spans="2:48">
      <c r="B64" s="235" t="s">
        <v>0</v>
      </c>
      <c r="C64" s="235"/>
      <c r="D64" s="235"/>
      <c r="E64" s="235"/>
      <c r="F64" s="63"/>
      <c r="G64" s="63"/>
      <c r="H64" s="64"/>
      <c r="I64" s="64"/>
      <c r="J64" s="65"/>
      <c r="K64" s="64"/>
      <c r="L64" s="146"/>
      <c r="M64" s="64"/>
      <c r="N64" s="64"/>
      <c r="O64" s="64"/>
      <c r="P64" s="64"/>
      <c r="Q64" s="64"/>
      <c r="R64" s="64"/>
      <c r="S64" s="64"/>
      <c r="T64" s="68"/>
      <c r="U64" s="64"/>
      <c r="V64" s="64"/>
      <c r="W64" s="68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</row>
    <row r="65" spans="2:48" ht="15" customHeight="1">
      <c r="B65" s="236" t="s">
        <v>38</v>
      </c>
      <c r="C65" s="236"/>
      <c r="D65" s="236"/>
      <c r="E65" s="90">
        <f>+'Year 1'!E74+'Year 2'!E64+'Year 3'!E64+'Year 4'!E64+'Year 5'!E64</f>
        <v>0</v>
      </c>
      <c r="F65" s="7"/>
      <c r="G65" s="7">
        <f>+'Year 1'!E74</f>
        <v>0</v>
      </c>
      <c r="H65" s="7">
        <f>+'Year 2'!E64</f>
        <v>0</v>
      </c>
      <c r="I65" s="7">
        <f>+'Year 3'!E64</f>
        <v>0</v>
      </c>
      <c r="J65" s="7">
        <f>+'Year 4'!E64</f>
        <v>0</v>
      </c>
      <c r="K65" s="7">
        <f>+'Year 5'!E64</f>
        <v>0</v>
      </c>
      <c r="L65" s="144">
        <f t="shared" ref="L65:L67" si="40">SUM(G65:K65)</f>
        <v>0</v>
      </c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</row>
    <row r="66" spans="2:48" ht="15" customHeight="1">
      <c r="B66" s="236" t="s">
        <v>39</v>
      </c>
      <c r="C66" s="236"/>
      <c r="D66" s="236"/>
      <c r="E66" s="90">
        <f>+'Year 1'!E75+'Year 2'!E65+'Year 3'!E65+'Year 4'!E65+'Year 5'!E65</f>
        <v>0</v>
      </c>
      <c r="F66" s="7"/>
      <c r="G66" s="7">
        <f>+'Year 1'!E75</f>
        <v>0</v>
      </c>
      <c r="H66" s="7">
        <f>+'Year 2'!E65</f>
        <v>0</v>
      </c>
      <c r="I66" s="7">
        <f>+'Year 3'!E65</f>
        <v>0</v>
      </c>
      <c r="J66" s="7">
        <f>+'Year 4'!E65</f>
        <v>0</v>
      </c>
      <c r="K66" s="7">
        <f>+'Year 5'!E65</f>
        <v>0</v>
      </c>
      <c r="L66" s="144">
        <f t="shared" si="40"/>
        <v>0</v>
      </c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</row>
    <row r="67" spans="2:48">
      <c r="B67" s="234" t="s">
        <v>64</v>
      </c>
      <c r="C67" s="234"/>
      <c r="D67" s="234"/>
      <c r="E67" s="89">
        <f>SUM(E65:E66)</f>
        <v>0</v>
      </c>
      <c r="F67" s="63"/>
      <c r="G67" s="89">
        <f t="shared" ref="G67:K67" si="41">SUM(G65:G66)</f>
        <v>0</v>
      </c>
      <c r="H67" s="89">
        <f t="shared" si="41"/>
        <v>0</v>
      </c>
      <c r="I67" s="89">
        <f t="shared" si="41"/>
        <v>0</v>
      </c>
      <c r="J67" s="89">
        <f t="shared" si="41"/>
        <v>0</v>
      </c>
      <c r="K67" s="89">
        <f t="shared" si="41"/>
        <v>0</v>
      </c>
      <c r="L67" s="158">
        <f t="shared" si="40"/>
        <v>0</v>
      </c>
      <c r="M67" s="64"/>
      <c r="N67" s="64"/>
      <c r="O67" s="64"/>
      <c r="P67" s="64"/>
      <c r="Q67" s="64"/>
      <c r="R67" s="64"/>
      <c r="S67" s="64"/>
      <c r="T67" s="68"/>
      <c r="U67" s="64"/>
      <c r="V67" s="64"/>
      <c r="W67" s="68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</row>
    <row r="68" spans="2:48">
      <c r="B68" s="235" t="s">
        <v>40</v>
      </c>
      <c r="C68" s="235"/>
      <c r="D68" s="235"/>
      <c r="E68" s="235"/>
      <c r="F68" s="63"/>
      <c r="G68" s="63"/>
      <c r="H68" s="64"/>
      <c r="I68" s="64"/>
      <c r="J68" s="65"/>
      <c r="K68" s="64"/>
      <c r="L68" s="146"/>
      <c r="M68" s="64"/>
      <c r="N68" s="64"/>
      <c r="O68" s="64"/>
      <c r="P68" s="64"/>
      <c r="Q68" s="64"/>
      <c r="R68" s="64"/>
      <c r="S68" s="64"/>
      <c r="T68" s="68"/>
      <c r="U68" s="64"/>
      <c r="V68" s="64"/>
      <c r="W68" s="68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</row>
    <row r="69" spans="2:48">
      <c r="B69" s="236" t="s">
        <v>41</v>
      </c>
      <c r="C69" s="236"/>
      <c r="D69" s="236"/>
      <c r="E69" s="90">
        <f>+'Year 1'!E78+'Year 2'!E68+'Year 3'!E68+'Year 4'!E68+'Year 5'!E68</f>
        <v>0</v>
      </c>
      <c r="F69" s="7"/>
      <c r="G69" s="7">
        <f>+'Year 1'!E78</f>
        <v>0</v>
      </c>
      <c r="H69" s="7">
        <f>+'Year 2'!E68</f>
        <v>0</v>
      </c>
      <c r="I69" s="7">
        <f>+'Year 3'!E68</f>
        <v>0</v>
      </c>
      <c r="J69" s="7">
        <f>+'Year 4'!E68</f>
        <v>0</v>
      </c>
      <c r="K69" s="7">
        <f>+'Year 5'!E68</f>
        <v>0</v>
      </c>
      <c r="L69" s="144">
        <f t="shared" ref="L69:L89" si="42">SUM(G69:K69)</f>
        <v>0</v>
      </c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</row>
    <row r="70" spans="2:48">
      <c r="B70" s="236" t="s">
        <v>42</v>
      </c>
      <c r="C70" s="236"/>
      <c r="D70" s="236"/>
      <c r="E70" s="90">
        <f>+'Year 1'!E79+'Year 2'!E69+'Year 3'!E69+'Year 4'!E69+'Year 5'!E69</f>
        <v>0</v>
      </c>
      <c r="F70" s="7"/>
      <c r="G70" s="7">
        <f>+'Year 1'!E79</f>
        <v>0</v>
      </c>
      <c r="H70" s="7">
        <f>+'Year 2'!E69</f>
        <v>0</v>
      </c>
      <c r="I70" s="7">
        <f>+'Year 3'!E69</f>
        <v>0</v>
      </c>
      <c r="J70" s="7">
        <f>+'Year 4'!E69</f>
        <v>0</v>
      </c>
      <c r="K70" s="7">
        <f>+'Year 5'!E69</f>
        <v>0</v>
      </c>
      <c r="L70" s="144">
        <f t="shared" si="42"/>
        <v>0</v>
      </c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</row>
    <row r="71" spans="2:48">
      <c r="B71" s="236" t="s">
        <v>43</v>
      </c>
      <c r="C71" s="236"/>
      <c r="D71" s="236"/>
      <c r="E71" s="90">
        <f>+'Year 1'!E80+'Year 2'!E70+'Year 3'!E70+'Year 4'!E70+'Year 5'!E70</f>
        <v>0</v>
      </c>
      <c r="F71" s="7"/>
      <c r="G71" s="7">
        <f>+'Year 1'!E80</f>
        <v>0</v>
      </c>
      <c r="H71" s="7">
        <f>+'Year 2'!E70</f>
        <v>0</v>
      </c>
      <c r="I71" s="7">
        <f>+'Year 3'!E70</f>
        <v>0</v>
      </c>
      <c r="J71" s="7">
        <f>+'Year 4'!E70</f>
        <v>0</v>
      </c>
      <c r="K71" s="7">
        <f>+'Year 5'!E70</f>
        <v>0</v>
      </c>
      <c r="L71" s="144">
        <f t="shared" si="42"/>
        <v>0</v>
      </c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</row>
    <row r="72" spans="2:48">
      <c r="B72" s="236" t="s">
        <v>44</v>
      </c>
      <c r="C72" s="236"/>
      <c r="D72" s="236"/>
      <c r="E72" s="90">
        <f>+'Year 1'!E81+'Year 2'!E71+'Year 3'!E71+'Year 4'!E71+'Year 5'!E71</f>
        <v>0</v>
      </c>
      <c r="F72" s="7"/>
      <c r="G72" s="7">
        <f>+'Year 1'!E81</f>
        <v>0</v>
      </c>
      <c r="H72" s="7">
        <f>+'Year 2'!E71</f>
        <v>0</v>
      </c>
      <c r="I72" s="7">
        <f>+'Year 3'!E71</f>
        <v>0</v>
      </c>
      <c r="J72" s="7">
        <f>+'Year 4'!E71</f>
        <v>0</v>
      </c>
      <c r="K72" s="7">
        <f>+'Year 5'!E71</f>
        <v>0</v>
      </c>
      <c r="L72" s="144">
        <f t="shared" si="42"/>
        <v>0</v>
      </c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</row>
    <row r="73" spans="2:48">
      <c r="B73" s="236" t="s">
        <v>45</v>
      </c>
      <c r="C73" s="236"/>
      <c r="D73" s="236"/>
      <c r="E73" s="90">
        <f>+'Year 1'!E82+'Year 2'!E72+'Year 3'!E72+'Year 4'!E72+'Year 5'!E72</f>
        <v>0</v>
      </c>
      <c r="F73" s="7"/>
      <c r="G73" s="7">
        <f>+'Year 1'!E82</f>
        <v>0</v>
      </c>
      <c r="H73" s="7">
        <f>+'Year 2'!E72</f>
        <v>0</v>
      </c>
      <c r="I73" s="7">
        <f>+'Year 3'!E72</f>
        <v>0</v>
      </c>
      <c r="J73" s="7">
        <f>+'Year 4'!E72</f>
        <v>0</v>
      </c>
      <c r="K73" s="7">
        <f>+'Year 5'!E72</f>
        <v>0</v>
      </c>
      <c r="L73" s="144">
        <f t="shared" si="42"/>
        <v>0</v>
      </c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</row>
    <row r="74" spans="2:48">
      <c r="B74" s="9" t="s">
        <v>46</v>
      </c>
      <c r="C74" s="10">
        <f>'[1]Year 1'!C74:D74+'[1]Year 2'!C74:D74+'[1]Year 3'!C74:D74+'[1]Year 4'!C74:D74+'[1]Year 5'!C74:D74</f>
        <v>0</v>
      </c>
      <c r="D74" s="4" t="s">
        <v>47</v>
      </c>
      <c r="E74" s="4"/>
      <c r="F74" s="6"/>
      <c r="G74" s="6"/>
      <c r="H74" s="6"/>
      <c r="I74" s="6"/>
      <c r="J74" s="6"/>
      <c r="K74" s="6"/>
      <c r="L74" s="144">
        <f t="shared" si="42"/>
        <v>0</v>
      </c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</row>
    <row r="75" spans="2:48">
      <c r="B75" s="233" t="s">
        <v>64</v>
      </c>
      <c r="C75" s="233"/>
      <c r="D75" s="233"/>
      <c r="E75" s="138">
        <f>SUM(E69:E73)</f>
        <v>0</v>
      </c>
      <c r="F75" s="6"/>
      <c r="G75" s="138">
        <f t="shared" ref="G75:L75" si="43">SUM(G69:G73)</f>
        <v>0</v>
      </c>
      <c r="H75" s="138">
        <f t="shared" si="43"/>
        <v>0</v>
      </c>
      <c r="I75" s="138">
        <f t="shared" si="43"/>
        <v>0</v>
      </c>
      <c r="J75" s="138">
        <f t="shared" si="43"/>
        <v>0</v>
      </c>
      <c r="K75" s="138">
        <f t="shared" si="43"/>
        <v>0</v>
      </c>
      <c r="L75" s="138">
        <f t="shared" si="43"/>
        <v>0</v>
      </c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</row>
    <row r="76" spans="2:48">
      <c r="B76" s="235" t="s">
        <v>48</v>
      </c>
      <c r="C76" s="235"/>
      <c r="D76" s="235"/>
      <c r="E76" s="235"/>
      <c r="F76" s="63"/>
      <c r="G76" s="63"/>
      <c r="H76" s="64"/>
      <c r="I76" s="64"/>
      <c r="J76" s="65"/>
      <c r="K76" s="64"/>
      <c r="L76" s="146"/>
      <c r="M76" s="64"/>
      <c r="N76" s="64"/>
      <c r="O76" s="64"/>
      <c r="P76" s="64"/>
      <c r="Q76" s="64"/>
      <c r="R76" s="64"/>
      <c r="S76" s="64"/>
      <c r="T76" s="68"/>
      <c r="U76" s="64"/>
      <c r="V76" s="64"/>
      <c r="W76" s="68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</row>
    <row r="77" spans="2:48" ht="15" customHeight="1">
      <c r="B77" s="236" t="s">
        <v>25</v>
      </c>
      <c r="C77" s="236"/>
      <c r="D77" s="236"/>
      <c r="E77" s="90">
        <f>+'Year 1'!E86+'Year 2'!E76+'Year 3'!E76+'Year 4'!E76+'Year 5'!E76</f>
        <v>0</v>
      </c>
      <c r="F77" s="7"/>
      <c r="G77" s="7">
        <f>+'Year 1'!E86</f>
        <v>0</v>
      </c>
      <c r="H77" s="7">
        <f>+'Year 2'!E76</f>
        <v>0</v>
      </c>
      <c r="I77" s="7">
        <f>+'Year 3'!E76</f>
        <v>0</v>
      </c>
      <c r="J77" s="7">
        <f>+'Year 4'!E76</f>
        <v>0</v>
      </c>
      <c r="K77" s="7">
        <f>+'Year 5'!E76</f>
        <v>0</v>
      </c>
      <c r="L77" s="144">
        <f t="shared" si="42"/>
        <v>0</v>
      </c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</row>
    <row r="78" spans="2:48" ht="15" customHeight="1">
      <c r="B78" s="236" t="s">
        <v>49</v>
      </c>
      <c r="C78" s="236"/>
      <c r="D78" s="236"/>
      <c r="E78" s="90">
        <f>+'Year 1'!E87+'Year 2'!E77+'Year 3'!E77+'Year 4'!E77+'Year 5'!E77</f>
        <v>0</v>
      </c>
      <c r="F78" s="7"/>
      <c r="G78" s="7">
        <f>+'Year 1'!E87</f>
        <v>0</v>
      </c>
      <c r="H78" s="7">
        <f>+'Year 2'!E77</f>
        <v>0</v>
      </c>
      <c r="I78" s="7">
        <f>+'Year 3'!E77</f>
        <v>0</v>
      </c>
      <c r="J78" s="7">
        <f>+'Year 4'!E77</f>
        <v>0</v>
      </c>
      <c r="K78" s="7">
        <f>+'Year 5'!E77</f>
        <v>0</v>
      </c>
      <c r="L78" s="144">
        <f t="shared" si="42"/>
        <v>0</v>
      </c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</row>
    <row r="79" spans="2:48" ht="15" customHeight="1">
      <c r="B79" s="236" t="s">
        <v>50</v>
      </c>
      <c r="C79" s="236"/>
      <c r="D79" s="236"/>
      <c r="E79" s="90">
        <f>+'Year 1'!E88+'Year 2'!E78+'Year 3'!E78+'Year 4'!E78+'Year 5'!E78</f>
        <v>0</v>
      </c>
      <c r="F79" s="7"/>
      <c r="G79" s="7">
        <f>+'Year 1'!E88</f>
        <v>0</v>
      </c>
      <c r="H79" s="7">
        <f>+'Year 2'!E78</f>
        <v>0</v>
      </c>
      <c r="I79" s="7">
        <f>+'Year 3'!E78</f>
        <v>0</v>
      </c>
      <c r="J79" s="7">
        <f>+'Year 4'!E78</f>
        <v>0</v>
      </c>
      <c r="K79" s="7">
        <f>+'Year 5'!E78</f>
        <v>0</v>
      </c>
      <c r="L79" s="144">
        <f t="shared" si="42"/>
        <v>0</v>
      </c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</row>
    <row r="80" spans="2:48" ht="15" customHeight="1">
      <c r="B80" s="236" t="s">
        <v>51</v>
      </c>
      <c r="C80" s="236"/>
      <c r="D80" s="236"/>
      <c r="E80" s="90">
        <f>+'Year 1'!E89+'Year 2'!E79+'Year 3'!E79+'Year 4'!E79+'Year 5'!E79</f>
        <v>0</v>
      </c>
      <c r="F80" s="7"/>
      <c r="G80" s="7">
        <f>+'Year 1'!E89</f>
        <v>0</v>
      </c>
      <c r="H80" s="7">
        <f>+'Year 2'!E79</f>
        <v>0</v>
      </c>
      <c r="I80" s="7">
        <f>+'Year 3'!E79</f>
        <v>0</v>
      </c>
      <c r="J80" s="7">
        <f>+'Year 4'!E79</f>
        <v>0</v>
      </c>
      <c r="K80" s="7">
        <f>+'Year 5'!E79</f>
        <v>0</v>
      </c>
      <c r="L80" s="144">
        <f t="shared" si="42"/>
        <v>0</v>
      </c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</row>
    <row r="81" spans="2:48" ht="15" customHeight="1">
      <c r="B81" s="236" t="s">
        <v>52</v>
      </c>
      <c r="C81" s="236"/>
      <c r="D81" s="236"/>
      <c r="E81" s="90">
        <f>+'Year 1'!E90+'Year 2'!E80+'Year 3'!E80+'Year 4'!E80+'Year 5'!E80</f>
        <v>0</v>
      </c>
      <c r="F81" s="7"/>
      <c r="G81" s="7" t="e">
        <f>+'Year 1'!#REF!</f>
        <v>#REF!</v>
      </c>
      <c r="H81" s="7">
        <f>+'Year 2'!E80</f>
        <v>0</v>
      </c>
      <c r="I81" s="7">
        <f>+'Year 3'!E80</f>
        <v>0</v>
      </c>
      <c r="J81" s="7">
        <f>+'Year 4'!E80</f>
        <v>0</v>
      </c>
      <c r="K81" s="7">
        <f>+'Year 5'!E80</f>
        <v>0</v>
      </c>
      <c r="L81" s="144" t="e">
        <f t="shared" si="42"/>
        <v>#REF!</v>
      </c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</row>
    <row r="82" spans="2:48" ht="15" customHeight="1">
      <c r="B82" s="236" t="s">
        <v>53</v>
      </c>
      <c r="C82" s="236"/>
      <c r="D82" s="236"/>
      <c r="E82" s="90">
        <f>+'Year 1'!E91+'Year 2'!E81+'Year 3'!E81+'Year 4'!E81+'Year 5'!E81</f>
        <v>0</v>
      </c>
      <c r="F82" s="7"/>
      <c r="G82" s="7" t="e">
        <f>+'Year 1'!#REF!</f>
        <v>#REF!</v>
      </c>
      <c r="H82" s="7">
        <f>+'Year 2'!E81</f>
        <v>0</v>
      </c>
      <c r="I82" s="7">
        <f>+'Year 3'!E81</f>
        <v>0</v>
      </c>
      <c r="J82" s="7">
        <f>+'Year 4'!E81</f>
        <v>0</v>
      </c>
      <c r="K82" s="7">
        <f>+'Year 5'!E81</f>
        <v>0</v>
      </c>
      <c r="L82" s="144" t="e">
        <f t="shared" si="42"/>
        <v>#REF!</v>
      </c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</row>
    <row r="83" spans="2:48" ht="15" customHeight="1">
      <c r="B83" s="236" t="s">
        <v>54</v>
      </c>
      <c r="C83" s="236"/>
      <c r="D83" s="236"/>
      <c r="E83" s="90">
        <f>+'Year 1'!E92+'Year 2'!E82+'Year 3'!E82+'Year 4'!E82+'Year 5'!E82</f>
        <v>0</v>
      </c>
      <c r="F83" s="7"/>
      <c r="G83" s="7" t="e">
        <f>+'Year 1'!#REF!</f>
        <v>#REF!</v>
      </c>
      <c r="H83" s="7">
        <f>+'Year 2'!E82</f>
        <v>0</v>
      </c>
      <c r="I83" s="7">
        <f>+'Year 3'!E82</f>
        <v>0</v>
      </c>
      <c r="J83" s="7">
        <f>+'Year 4'!E82</f>
        <v>0</v>
      </c>
      <c r="K83" s="7">
        <f>+'Year 5'!E82</f>
        <v>0</v>
      </c>
      <c r="L83" s="144" t="e">
        <f t="shared" si="42"/>
        <v>#REF!</v>
      </c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</row>
    <row r="84" spans="2:48" ht="15" customHeight="1">
      <c r="B84" s="236" t="s">
        <v>55</v>
      </c>
      <c r="C84" s="236"/>
      <c r="D84" s="236"/>
      <c r="E84" s="90">
        <f>+'Year 1'!E93+'Year 2'!E83+'Year 3'!E83+'Year 4'!E83+'Year 5'!E83</f>
        <v>0</v>
      </c>
      <c r="F84" s="7"/>
      <c r="G84" s="7" t="e">
        <f>+'Year 1'!#REF!</f>
        <v>#REF!</v>
      </c>
      <c r="H84" s="7">
        <f>+'Year 2'!E83</f>
        <v>0</v>
      </c>
      <c r="I84" s="7">
        <f>+'Year 3'!E83</f>
        <v>0</v>
      </c>
      <c r="J84" s="7">
        <f>+'Year 4'!E83</f>
        <v>0</v>
      </c>
      <c r="K84" s="7">
        <f>+'Year 5'!E83</f>
        <v>0</v>
      </c>
      <c r="L84" s="144" t="e">
        <f t="shared" si="42"/>
        <v>#REF!</v>
      </c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</row>
    <row r="85" spans="2:48" ht="15" customHeight="1">
      <c r="B85" s="236" t="s">
        <v>56</v>
      </c>
      <c r="C85" s="236"/>
      <c r="D85" s="236"/>
      <c r="E85" s="90">
        <f>+'Year 1'!E94+'Year 2'!E84+'Year 3'!E84+'Year 4'!E84+'Year 5'!E84</f>
        <v>0</v>
      </c>
      <c r="F85" s="7"/>
      <c r="G85" s="7" t="e">
        <f>+'Year 1'!#REF!</f>
        <v>#REF!</v>
      </c>
      <c r="H85" s="7">
        <f>+'Year 2'!E84</f>
        <v>0</v>
      </c>
      <c r="I85" s="7">
        <f>+'Year 3'!E84</f>
        <v>0</v>
      </c>
      <c r="J85" s="7">
        <f>+'Year 4'!E84</f>
        <v>0</v>
      </c>
      <c r="K85" s="7">
        <f>+'Year 5'!E84</f>
        <v>0</v>
      </c>
      <c r="L85" s="144" t="e">
        <f t="shared" si="42"/>
        <v>#REF!</v>
      </c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</row>
    <row r="86" spans="2:48" ht="15" customHeight="1">
      <c r="B86" s="236" t="s">
        <v>45</v>
      </c>
      <c r="C86" s="236"/>
      <c r="D86" s="236"/>
      <c r="E86" s="90">
        <f>+'Year 1'!E100+'Year 2'!E85+'Year 3'!E85+'Year 4'!E85+'Year 5'!E85</f>
        <v>0</v>
      </c>
      <c r="F86" s="7"/>
      <c r="G86" s="7">
        <f>+'Year 1'!E95</f>
        <v>0</v>
      </c>
      <c r="H86" s="7">
        <f>+'Year 2'!E85</f>
        <v>0</v>
      </c>
      <c r="I86" s="7">
        <f>+'Year 3'!E85</f>
        <v>0</v>
      </c>
      <c r="J86" s="7">
        <f>+'Year 4'!E85</f>
        <v>0</v>
      </c>
      <c r="K86" s="7">
        <f>+'Year 5'!E85</f>
        <v>0</v>
      </c>
      <c r="L86" s="144">
        <f t="shared" si="42"/>
        <v>0</v>
      </c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</row>
    <row r="87" spans="2:48">
      <c r="B87" s="234" t="s">
        <v>64</v>
      </c>
      <c r="C87" s="234"/>
      <c r="D87" s="234"/>
      <c r="E87" s="139">
        <f>SUM(E77:E86)</f>
        <v>0</v>
      </c>
      <c r="F87" s="63"/>
      <c r="G87" s="139" t="e">
        <f t="shared" ref="G87:K87" si="44">SUM(G77:G86)</f>
        <v>#REF!</v>
      </c>
      <c r="H87" s="139">
        <f t="shared" si="44"/>
        <v>0</v>
      </c>
      <c r="I87" s="139">
        <f t="shared" si="44"/>
        <v>0</v>
      </c>
      <c r="J87" s="139">
        <f t="shared" si="44"/>
        <v>0</v>
      </c>
      <c r="K87" s="139">
        <f t="shared" si="44"/>
        <v>0</v>
      </c>
      <c r="L87" s="158" t="e">
        <f t="shared" si="42"/>
        <v>#REF!</v>
      </c>
      <c r="M87" s="64"/>
      <c r="N87" s="64"/>
      <c r="O87" s="64"/>
      <c r="P87" s="64"/>
      <c r="Q87" s="64"/>
      <c r="R87" s="64"/>
      <c r="S87" s="64"/>
      <c r="T87" s="68"/>
      <c r="U87" s="64"/>
      <c r="V87" s="64"/>
      <c r="W87" s="68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</row>
    <row r="88" spans="2:48">
      <c r="B88" s="93"/>
      <c r="C88" s="93"/>
      <c r="D88" s="93"/>
      <c r="E88" s="93"/>
      <c r="F88" s="63"/>
      <c r="G88" s="63"/>
      <c r="H88" s="64"/>
      <c r="I88" s="64"/>
      <c r="J88" s="68"/>
      <c r="K88" s="64"/>
      <c r="L88" s="146"/>
      <c r="M88" s="64"/>
      <c r="N88" s="64"/>
      <c r="O88" s="64"/>
      <c r="P88" s="64"/>
      <c r="Q88" s="64"/>
      <c r="R88" s="64"/>
      <c r="S88" s="64"/>
      <c r="T88" s="68"/>
      <c r="U88" s="64"/>
      <c r="V88" s="64"/>
      <c r="W88" s="68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</row>
    <row r="89" spans="2:48">
      <c r="B89" s="231" t="s">
        <v>66</v>
      </c>
      <c r="C89" s="231"/>
      <c r="D89" s="231"/>
      <c r="E89" s="123">
        <f>+E87+E75+E67+E63+E55</f>
        <v>0</v>
      </c>
      <c r="F89" s="63">
        <f>254220+121890+20000+8000+40000</f>
        <v>444110</v>
      </c>
      <c r="G89" s="155">
        <f>+'Year 1'!E98</f>
        <v>0</v>
      </c>
      <c r="H89" s="156">
        <f>+'Year 2'!E88</f>
        <v>0</v>
      </c>
      <c r="I89" s="156">
        <f>+'Year 3'!E88</f>
        <v>0</v>
      </c>
      <c r="J89" s="157">
        <f>+'Year 4'!E88</f>
        <v>0</v>
      </c>
      <c r="K89" s="156">
        <f>+'Year 5'!E88</f>
        <v>0</v>
      </c>
      <c r="L89" s="158">
        <f t="shared" si="42"/>
        <v>0</v>
      </c>
      <c r="M89" s="64"/>
      <c r="N89" s="64"/>
      <c r="O89" s="64"/>
      <c r="P89" s="64"/>
      <c r="Q89" s="64"/>
      <c r="R89" s="64"/>
      <c r="S89" s="64"/>
      <c r="T89" s="68"/>
      <c r="U89" s="64"/>
      <c r="V89" s="64"/>
      <c r="W89" s="68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</row>
    <row r="90" spans="2:48">
      <c r="B90" s="93"/>
      <c r="C90" s="93"/>
      <c r="D90" s="93"/>
      <c r="E90" s="93"/>
      <c r="F90" s="63"/>
      <c r="G90" s="63"/>
      <c r="H90" s="64"/>
      <c r="I90" s="64"/>
      <c r="J90" s="68"/>
      <c r="K90" s="64"/>
      <c r="L90" s="146"/>
      <c r="M90" s="64"/>
      <c r="N90" s="64"/>
      <c r="O90" s="64"/>
      <c r="P90" s="64"/>
      <c r="Q90" s="64"/>
      <c r="R90" s="64"/>
      <c r="S90" s="64"/>
      <c r="T90" s="68"/>
      <c r="U90" s="64"/>
      <c r="V90" s="64"/>
      <c r="W90" s="68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</row>
    <row r="91" spans="2:48">
      <c r="B91" s="93" t="s">
        <v>68</v>
      </c>
      <c r="C91" s="91" t="s">
        <v>70</v>
      </c>
      <c r="D91" s="91" t="s">
        <v>74</v>
      </c>
      <c r="E91" s="93"/>
      <c r="F91" s="63"/>
      <c r="G91" s="63"/>
      <c r="H91" s="64"/>
      <c r="I91" s="64"/>
      <c r="J91" s="68"/>
      <c r="K91" s="64"/>
      <c r="L91" s="146"/>
      <c r="M91" s="64"/>
      <c r="N91" s="64"/>
      <c r="O91" s="64"/>
      <c r="P91" s="64"/>
      <c r="Q91" s="64"/>
      <c r="R91" s="64"/>
      <c r="S91" s="64"/>
      <c r="T91" s="68"/>
      <c r="U91" s="64"/>
      <c r="V91" s="64"/>
      <c r="W91" s="68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</row>
    <row r="92" spans="2:48">
      <c r="B92" s="3" t="s">
        <v>78</v>
      </c>
      <c r="C92" s="5">
        <v>0</v>
      </c>
      <c r="D92" s="130">
        <f>+C55</f>
        <v>0</v>
      </c>
      <c r="E92" s="135">
        <f>+D92*C92</f>
        <v>0</v>
      </c>
      <c r="F92" s="63"/>
      <c r="G92" s="134">
        <f>+'Year 1'!E101</f>
        <v>0</v>
      </c>
      <c r="H92" s="156">
        <f>+'Year 2'!E91</f>
        <v>0</v>
      </c>
      <c r="I92" s="156">
        <f>+'Year 3'!E91</f>
        <v>0</v>
      </c>
      <c r="J92" s="157">
        <f>+'Year 4'!E91</f>
        <v>0</v>
      </c>
      <c r="K92" s="156">
        <f>+'Year 5'!E91</f>
        <v>0</v>
      </c>
      <c r="L92" s="158">
        <f t="shared" ref="L92" si="45">SUM(G92:K92)</f>
        <v>0</v>
      </c>
      <c r="M92" s="64"/>
      <c r="N92" s="64"/>
      <c r="O92" s="64"/>
      <c r="P92" s="64"/>
      <c r="Q92" s="64"/>
      <c r="R92" s="64"/>
      <c r="S92" s="64"/>
      <c r="T92" s="68"/>
      <c r="U92" s="64"/>
      <c r="V92" s="64"/>
      <c r="W92" s="68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</row>
    <row r="93" spans="2:48">
      <c r="B93" s="94" t="s">
        <v>73</v>
      </c>
      <c r="C93" s="91"/>
      <c r="D93" s="91"/>
      <c r="E93" s="93"/>
      <c r="F93" s="63"/>
      <c r="G93" s="63"/>
      <c r="H93" s="64"/>
      <c r="I93" s="64"/>
      <c r="J93" s="68"/>
      <c r="K93" s="64"/>
      <c r="L93" s="146"/>
      <c r="M93" s="64"/>
      <c r="N93" s="64"/>
      <c r="O93" s="64"/>
      <c r="P93" s="64"/>
      <c r="Q93" s="64"/>
      <c r="R93" s="64"/>
      <c r="S93" s="64"/>
      <c r="T93" s="68"/>
      <c r="U93" s="64"/>
      <c r="V93" s="64"/>
      <c r="W93" s="68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</row>
    <row r="94" spans="2:48">
      <c r="B94" s="243" t="s">
        <v>57</v>
      </c>
      <c r="C94" s="243"/>
      <c r="D94" s="243"/>
      <c r="E94" s="243"/>
      <c r="F94" s="63"/>
      <c r="G94" s="63"/>
      <c r="H94" s="64"/>
      <c r="I94" s="64"/>
      <c r="J94" s="68"/>
      <c r="K94" s="64"/>
      <c r="L94" s="146"/>
      <c r="M94" s="64"/>
      <c r="N94" s="64"/>
      <c r="O94" s="64"/>
      <c r="P94" s="64"/>
      <c r="Q94" s="64"/>
      <c r="R94" s="64"/>
      <c r="S94" s="64"/>
      <c r="T94" s="68"/>
      <c r="U94" s="64"/>
      <c r="V94" s="64"/>
      <c r="W94" s="68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</row>
    <row r="95" spans="2:48">
      <c r="B95" s="93"/>
      <c r="C95" s="93"/>
      <c r="D95" s="93"/>
      <c r="E95" s="93"/>
      <c r="F95" s="63"/>
      <c r="G95" s="63"/>
      <c r="H95" s="64"/>
      <c r="I95" s="64"/>
      <c r="J95" s="68"/>
      <c r="K95" s="64"/>
      <c r="L95" s="146"/>
      <c r="M95" s="64"/>
      <c r="N95" s="64"/>
      <c r="O95" s="64"/>
      <c r="P95" s="64"/>
      <c r="Q95" s="64"/>
      <c r="R95" s="64"/>
      <c r="S95" s="64"/>
      <c r="T95" s="68"/>
      <c r="U95" s="64"/>
      <c r="V95" s="64"/>
      <c r="W95" s="68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</row>
    <row r="96" spans="2:48">
      <c r="B96" s="231" t="s">
        <v>71</v>
      </c>
      <c r="C96" s="231"/>
      <c r="D96" s="231"/>
      <c r="E96" s="133">
        <f>+E92+E93</f>
        <v>0</v>
      </c>
      <c r="F96" s="63"/>
      <c r="G96" s="155">
        <f>+'Year 1'!E105</f>
        <v>0</v>
      </c>
      <c r="H96" s="156">
        <f>+'Year 2'!E95</f>
        <v>0</v>
      </c>
      <c r="I96" s="156">
        <f>+'Year 3'!E95</f>
        <v>0</v>
      </c>
      <c r="J96" s="157">
        <f>+'Year 4'!E95</f>
        <v>0</v>
      </c>
      <c r="K96" s="156">
        <f>+'Year 5'!E95</f>
        <v>0</v>
      </c>
      <c r="L96" s="158">
        <f t="shared" ref="L96" si="46">SUM(G96:K96)</f>
        <v>0</v>
      </c>
      <c r="M96" s="64"/>
      <c r="N96" s="64"/>
      <c r="O96" s="64"/>
      <c r="P96" s="64"/>
      <c r="Q96" s="64"/>
      <c r="R96" s="64"/>
      <c r="S96" s="64"/>
      <c r="T96" s="68"/>
      <c r="U96" s="64"/>
      <c r="V96" s="64"/>
      <c r="W96" s="68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</row>
    <row r="97" spans="2:48">
      <c r="B97" s="93"/>
      <c r="C97" s="93"/>
      <c r="D97" s="93"/>
      <c r="E97" s="125"/>
      <c r="F97" s="63"/>
      <c r="G97" s="63"/>
      <c r="H97" s="64"/>
      <c r="I97" s="64"/>
      <c r="J97" s="65"/>
      <c r="K97" s="64"/>
      <c r="L97" s="146"/>
      <c r="M97" s="64"/>
      <c r="N97" s="64"/>
      <c r="O97" s="64"/>
      <c r="P97" s="64"/>
      <c r="Q97" s="64"/>
      <c r="R97" s="64"/>
      <c r="S97" s="64"/>
      <c r="T97" s="68"/>
      <c r="U97" s="64"/>
      <c r="V97" s="64"/>
      <c r="W97" s="68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</row>
    <row r="98" spans="2:48">
      <c r="B98" s="231" t="s">
        <v>72</v>
      </c>
      <c r="C98" s="231"/>
      <c r="D98" s="231"/>
      <c r="E98" s="123">
        <f>+E96+E89</f>
        <v>0</v>
      </c>
      <c r="F98" s="63"/>
      <c r="G98" s="155">
        <f>+'Year 1'!E107</f>
        <v>0</v>
      </c>
      <c r="H98" s="156">
        <f>+'Year 2'!E97</f>
        <v>0</v>
      </c>
      <c r="I98" s="156">
        <f>+'Year 3'!E97</f>
        <v>0</v>
      </c>
      <c r="J98" s="157">
        <f>+'Year 4'!E97</f>
        <v>0</v>
      </c>
      <c r="K98" s="156">
        <f>+'Year 5'!E97</f>
        <v>0</v>
      </c>
      <c r="L98" s="158">
        <f t="shared" ref="L98" si="47">SUM(G98:K98)</f>
        <v>0</v>
      </c>
      <c r="M98" s="64"/>
      <c r="N98" s="64"/>
      <c r="O98" s="64"/>
      <c r="P98" s="64"/>
      <c r="Q98" s="64"/>
      <c r="R98" s="64"/>
      <c r="S98" s="64"/>
      <c r="T98" s="68"/>
      <c r="U98" s="64"/>
      <c r="V98" s="64"/>
      <c r="W98" s="68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</row>
    <row r="99" spans="2:48">
      <c r="F99" s="63"/>
      <c r="G99" s="63"/>
      <c r="H99" s="64"/>
      <c r="I99" s="64"/>
      <c r="J99" s="65"/>
      <c r="K99" s="64"/>
      <c r="L99" s="68"/>
      <c r="M99" s="64"/>
      <c r="N99" s="64"/>
      <c r="O99" s="64"/>
      <c r="P99" s="64"/>
      <c r="Q99" s="64"/>
      <c r="R99" s="64"/>
      <c r="S99" s="64"/>
      <c r="T99" s="68"/>
      <c r="U99" s="64"/>
      <c r="V99" s="64"/>
      <c r="W99" s="68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</row>
    <row r="100" spans="2:48">
      <c r="F100" s="63"/>
      <c r="G100" s="63"/>
      <c r="H100" s="64"/>
      <c r="I100" s="64"/>
      <c r="J100" s="65"/>
      <c r="K100" s="64"/>
      <c r="L100" s="68"/>
      <c r="M100" s="64"/>
      <c r="N100" s="64"/>
      <c r="O100" s="64"/>
      <c r="P100" s="64"/>
      <c r="Q100" s="64"/>
      <c r="R100" s="64"/>
      <c r="S100" s="64"/>
      <c r="T100" s="68"/>
      <c r="U100" s="64"/>
      <c r="V100" s="64"/>
      <c r="W100" s="68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</row>
    <row r="101" spans="2:48">
      <c r="F101" s="63"/>
      <c r="G101" s="63"/>
      <c r="H101" s="64"/>
      <c r="I101" s="64"/>
      <c r="J101" s="65"/>
      <c r="K101" s="64"/>
      <c r="L101" s="68"/>
      <c r="M101" s="64"/>
      <c r="N101" s="64"/>
      <c r="O101" s="64"/>
      <c r="P101" s="64"/>
      <c r="Q101" s="64"/>
      <c r="R101" s="64"/>
      <c r="S101" s="64"/>
      <c r="T101" s="68"/>
      <c r="U101" s="64"/>
      <c r="V101" s="64"/>
      <c r="W101" s="68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</row>
    <row r="102" spans="2:48">
      <c r="F102" s="63"/>
      <c r="G102" s="63"/>
      <c r="H102" s="64"/>
      <c r="I102" s="64"/>
      <c r="J102" s="65"/>
      <c r="K102" s="64"/>
      <c r="L102" s="68"/>
      <c r="M102" s="64"/>
      <c r="N102" s="64"/>
      <c r="O102" s="64"/>
      <c r="P102" s="64"/>
      <c r="Q102" s="64"/>
      <c r="R102" s="64"/>
      <c r="S102" s="64"/>
      <c r="T102" s="68"/>
      <c r="U102" s="64"/>
      <c r="V102" s="64"/>
      <c r="W102" s="68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</row>
    <row r="103" spans="2:48">
      <c r="F103" s="63"/>
      <c r="G103" s="63"/>
      <c r="H103" s="64"/>
      <c r="I103" s="64"/>
      <c r="J103" s="65"/>
      <c r="K103" s="64"/>
      <c r="L103" s="68"/>
      <c r="M103" s="64"/>
      <c r="N103" s="64"/>
      <c r="O103" s="64"/>
      <c r="P103" s="64"/>
      <c r="Q103" s="64"/>
      <c r="R103" s="64"/>
      <c r="S103" s="64"/>
      <c r="T103" s="68"/>
      <c r="U103" s="64"/>
      <c r="V103" s="64"/>
      <c r="W103" s="68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</row>
    <row r="104" spans="2:48">
      <c r="F104" s="63"/>
      <c r="G104" s="63"/>
      <c r="H104" s="64"/>
      <c r="I104" s="64"/>
      <c r="J104" s="65"/>
      <c r="K104" s="64"/>
      <c r="L104" s="68"/>
      <c r="M104" s="64"/>
      <c r="N104" s="64"/>
      <c r="O104" s="64"/>
      <c r="P104" s="64"/>
      <c r="Q104" s="64"/>
      <c r="R104" s="64"/>
      <c r="S104" s="64"/>
      <c r="T104" s="68"/>
      <c r="U104" s="64"/>
      <c r="V104" s="64"/>
      <c r="W104" s="68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</row>
    <row r="105" spans="2:48">
      <c r="F105" s="63"/>
      <c r="G105" s="63"/>
      <c r="H105" s="64"/>
      <c r="I105" s="64"/>
      <c r="J105" s="65"/>
      <c r="K105" s="64"/>
      <c r="L105" s="68"/>
      <c r="M105" s="64"/>
      <c r="N105" s="64"/>
      <c r="O105" s="64"/>
      <c r="P105" s="64"/>
      <c r="Q105" s="64"/>
      <c r="R105" s="64"/>
      <c r="S105" s="64"/>
      <c r="T105" s="68"/>
      <c r="U105" s="64"/>
      <c r="V105" s="64"/>
      <c r="W105" s="68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</row>
    <row r="106" spans="2:48">
      <c r="F106" s="63"/>
      <c r="G106" s="63"/>
      <c r="H106" s="64"/>
      <c r="I106" s="64"/>
      <c r="J106" s="65"/>
      <c r="K106" s="64"/>
      <c r="L106" s="68"/>
      <c r="M106" s="64"/>
      <c r="N106" s="64"/>
      <c r="O106" s="64"/>
      <c r="P106" s="64"/>
      <c r="Q106" s="64"/>
      <c r="R106" s="64"/>
      <c r="S106" s="64"/>
      <c r="T106" s="68"/>
      <c r="U106" s="64"/>
      <c r="V106" s="64"/>
      <c r="W106" s="68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</row>
    <row r="107" spans="2:48">
      <c r="F107" s="63"/>
      <c r="G107" s="63"/>
      <c r="H107" s="64"/>
      <c r="I107" s="64"/>
      <c r="J107" s="65"/>
      <c r="K107" s="64"/>
      <c r="L107" s="68"/>
      <c r="M107" s="64"/>
      <c r="N107" s="64"/>
      <c r="O107" s="64"/>
      <c r="P107" s="64"/>
      <c r="Q107" s="64"/>
      <c r="R107" s="64"/>
      <c r="S107" s="64"/>
      <c r="T107" s="68"/>
      <c r="U107" s="64"/>
      <c r="V107" s="64"/>
      <c r="W107" s="68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</row>
    <row r="108" spans="2:48">
      <c r="F108" s="63"/>
      <c r="G108" s="63"/>
      <c r="H108" s="64"/>
      <c r="I108" s="64"/>
      <c r="J108" s="65"/>
      <c r="K108" s="64"/>
      <c r="L108" s="68"/>
      <c r="M108" s="64"/>
      <c r="N108" s="64"/>
      <c r="O108" s="64"/>
      <c r="P108" s="64"/>
      <c r="Q108" s="64"/>
      <c r="R108" s="64"/>
      <c r="S108" s="64"/>
      <c r="T108" s="68"/>
      <c r="U108" s="64"/>
      <c r="V108" s="64"/>
      <c r="W108" s="68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</row>
    <row r="109" spans="2:48">
      <c r="F109" s="63"/>
      <c r="G109" s="63"/>
      <c r="H109" s="64"/>
      <c r="I109" s="64"/>
      <c r="J109" s="65"/>
      <c r="K109" s="64"/>
      <c r="L109" s="68"/>
      <c r="M109" s="64"/>
      <c r="N109" s="64"/>
      <c r="O109" s="64"/>
      <c r="P109" s="64"/>
      <c r="Q109" s="64"/>
      <c r="R109" s="64"/>
      <c r="S109" s="64"/>
      <c r="T109" s="68"/>
      <c r="U109" s="64"/>
      <c r="V109" s="64"/>
      <c r="W109" s="68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</row>
    <row r="110" spans="2:48">
      <c r="F110" s="63"/>
      <c r="G110" s="63"/>
      <c r="H110" s="64"/>
      <c r="I110" s="64"/>
      <c r="J110" s="65"/>
      <c r="K110" s="64"/>
      <c r="L110" s="68"/>
      <c r="M110" s="64"/>
      <c r="N110" s="64"/>
      <c r="O110" s="64"/>
      <c r="P110" s="64"/>
      <c r="Q110" s="64"/>
      <c r="R110" s="64"/>
      <c r="S110" s="64"/>
      <c r="T110" s="68"/>
      <c r="U110" s="64"/>
      <c r="V110" s="64"/>
      <c r="W110" s="68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</row>
    <row r="111" spans="2:48">
      <c r="F111" s="63"/>
      <c r="G111" s="63"/>
      <c r="H111" s="64"/>
      <c r="I111" s="64"/>
      <c r="J111" s="65"/>
      <c r="K111" s="64"/>
      <c r="L111" s="68"/>
      <c r="M111" s="64"/>
      <c r="N111" s="64"/>
      <c r="O111" s="64"/>
      <c r="P111" s="64"/>
      <c r="Q111" s="64"/>
      <c r="R111" s="64"/>
      <c r="S111" s="64"/>
      <c r="T111" s="68"/>
      <c r="U111" s="64"/>
      <c r="V111" s="64"/>
      <c r="W111" s="68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</row>
    <row r="112" spans="2:48">
      <c r="F112" s="63"/>
      <c r="G112" s="63"/>
      <c r="H112" s="64"/>
      <c r="I112" s="64"/>
      <c r="J112" s="65"/>
      <c r="K112" s="64"/>
      <c r="L112" s="68"/>
      <c r="M112" s="64"/>
      <c r="N112" s="64"/>
      <c r="O112" s="64"/>
      <c r="P112" s="64"/>
      <c r="Q112" s="64"/>
      <c r="R112" s="64"/>
      <c r="S112" s="64"/>
      <c r="T112" s="68"/>
      <c r="U112" s="64"/>
      <c r="V112" s="64"/>
      <c r="W112" s="68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</row>
    <row r="113" spans="6:48">
      <c r="F113" s="63"/>
      <c r="G113" s="63"/>
      <c r="H113" s="64"/>
      <c r="I113" s="64"/>
      <c r="J113" s="65"/>
      <c r="K113" s="64"/>
      <c r="L113" s="68"/>
      <c r="M113" s="64"/>
      <c r="N113" s="64"/>
      <c r="O113" s="64"/>
      <c r="P113" s="64"/>
      <c r="Q113" s="64"/>
      <c r="R113" s="64"/>
      <c r="S113" s="64"/>
      <c r="T113" s="68"/>
      <c r="U113" s="64"/>
      <c r="V113" s="64"/>
      <c r="W113" s="68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</row>
    <row r="114" spans="6:48">
      <c r="F114" s="63"/>
      <c r="G114" s="63"/>
      <c r="H114" s="64"/>
      <c r="I114" s="64"/>
      <c r="J114" s="65"/>
      <c r="K114" s="64"/>
      <c r="L114" s="68"/>
      <c r="M114" s="64"/>
      <c r="N114" s="64"/>
      <c r="O114" s="64"/>
      <c r="P114" s="64"/>
      <c r="Q114" s="64"/>
      <c r="R114" s="64"/>
      <c r="S114" s="64"/>
      <c r="T114" s="68"/>
      <c r="U114" s="64"/>
      <c r="V114" s="64"/>
      <c r="W114" s="68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</row>
    <row r="115" spans="6:48">
      <c r="F115" s="63"/>
      <c r="G115" s="63"/>
      <c r="H115" s="64"/>
      <c r="I115" s="64"/>
      <c r="J115" s="65"/>
      <c r="K115" s="64"/>
      <c r="L115" s="68"/>
      <c r="M115" s="64"/>
      <c r="N115" s="64"/>
      <c r="O115" s="64"/>
      <c r="P115" s="64"/>
      <c r="Q115" s="64"/>
      <c r="R115" s="64"/>
      <c r="S115" s="64"/>
      <c r="T115" s="68"/>
      <c r="U115" s="64"/>
      <c r="V115" s="64"/>
      <c r="W115" s="68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</row>
    <row r="116" spans="6:48">
      <c r="F116" s="63"/>
      <c r="G116" s="63"/>
      <c r="H116" s="64"/>
      <c r="I116" s="64"/>
      <c r="J116" s="65"/>
      <c r="K116" s="64"/>
      <c r="L116" s="68"/>
      <c r="M116" s="64"/>
      <c r="N116" s="64"/>
      <c r="O116" s="64"/>
      <c r="P116" s="64"/>
      <c r="Q116" s="64"/>
      <c r="R116" s="64"/>
      <c r="S116" s="64"/>
      <c r="T116" s="68"/>
      <c r="U116" s="64"/>
      <c r="V116" s="64"/>
      <c r="W116" s="68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</row>
    <row r="117" spans="6:48">
      <c r="F117" s="63"/>
      <c r="G117" s="63"/>
      <c r="H117" s="64"/>
      <c r="I117" s="64"/>
      <c r="J117" s="65"/>
      <c r="K117" s="64"/>
      <c r="L117" s="68"/>
      <c r="M117" s="64"/>
      <c r="N117" s="64"/>
      <c r="O117" s="64"/>
      <c r="P117" s="64"/>
      <c r="Q117" s="64"/>
      <c r="R117" s="64"/>
      <c r="S117" s="64"/>
      <c r="T117" s="68"/>
      <c r="U117" s="64"/>
      <c r="V117" s="64"/>
      <c r="W117" s="68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</row>
    <row r="118" spans="6:48">
      <c r="F118" s="63"/>
      <c r="G118" s="63"/>
      <c r="H118" s="64"/>
      <c r="I118" s="64"/>
      <c r="J118" s="65"/>
      <c r="K118" s="64"/>
      <c r="L118" s="68"/>
      <c r="M118" s="64"/>
      <c r="N118" s="64"/>
      <c r="O118" s="64"/>
      <c r="P118" s="64"/>
      <c r="Q118" s="64"/>
      <c r="R118" s="64"/>
      <c r="S118" s="64"/>
      <c r="T118" s="68"/>
      <c r="U118" s="64"/>
      <c r="V118" s="64"/>
      <c r="W118" s="68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</row>
    <row r="119" spans="6:48">
      <c r="F119" s="63"/>
      <c r="G119" s="63"/>
      <c r="H119" s="64"/>
      <c r="I119" s="64"/>
      <c r="J119" s="65"/>
      <c r="K119" s="64"/>
      <c r="L119" s="68"/>
      <c r="M119" s="64"/>
      <c r="N119" s="64"/>
      <c r="O119" s="64"/>
      <c r="P119" s="64"/>
      <c r="Q119" s="64"/>
      <c r="R119" s="64"/>
      <c r="S119" s="64"/>
      <c r="T119" s="68"/>
      <c r="U119" s="64"/>
      <c r="V119" s="64"/>
      <c r="W119" s="68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</row>
    <row r="120" spans="6:48">
      <c r="F120" s="63"/>
      <c r="G120" s="63"/>
      <c r="H120" s="64"/>
      <c r="I120" s="64"/>
      <c r="J120" s="65"/>
      <c r="K120" s="64"/>
      <c r="L120" s="68"/>
      <c r="M120" s="64"/>
      <c r="N120" s="64"/>
      <c r="O120" s="64"/>
      <c r="P120" s="64"/>
      <c r="Q120" s="64"/>
      <c r="R120" s="64"/>
      <c r="S120" s="64"/>
      <c r="T120" s="68"/>
      <c r="U120" s="64"/>
      <c r="V120" s="64"/>
      <c r="W120" s="68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</row>
    <row r="121" spans="6:48">
      <c r="F121" s="63"/>
      <c r="G121" s="63"/>
      <c r="H121" s="64"/>
      <c r="I121" s="64"/>
      <c r="J121" s="65"/>
      <c r="K121" s="64"/>
      <c r="L121" s="68"/>
      <c r="M121" s="64"/>
      <c r="N121" s="64"/>
      <c r="O121" s="64"/>
      <c r="P121" s="64"/>
      <c r="Q121" s="64"/>
      <c r="R121" s="64"/>
      <c r="S121" s="64"/>
      <c r="T121" s="68"/>
      <c r="U121" s="64"/>
      <c r="V121" s="64"/>
      <c r="W121" s="68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</row>
    <row r="122" spans="6:48">
      <c r="F122" s="63"/>
      <c r="G122" s="63"/>
      <c r="H122" s="64"/>
      <c r="I122" s="64"/>
      <c r="J122" s="65"/>
      <c r="K122" s="64"/>
      <c r="L122" s="68"/>
      <c r="M122" s="64"/>
      <c r="N122" s="64"/>
      <c r="O122" s="64"/>
      <c r="P122" s="64"/>
      <c r="Q122" s="64"/>
      <c r="R122" s="64"/>
      <c r="S122" s="64"/>
      <c r="T122" s="68"/>
      <c r="U122" s="64"/>
      <c r="V122" s="64"/>
      <c r="W122" s="68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</row>
    <row r="123" spans="6:48">
      <c r="F123" s="63"/>
      <c r="G123" s="63"/>
      <c r="H123" s="64"/>
      <c r="I123" s="64"/>
      <c r="J123" s="65"/>
      <c r="K123" s="64"/>
      <c r="L123" s="68"/>
      <c r="M123" s="64"/>
      <c r="N123" s="64"/>
      <c r="O123" s="64"/>
      <c r="P123" s="64"/>
      <c r="Q123" s="64"/>
      <c r="R123" s="64"/>
      <c r="S123" s="64"/>
      <c r="T123" s="68"/>
      <c r="U123" s="64"/>
      <c r="V123" s="64"/>
      <c r="W123" s="68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</row>
    <row r="124" spans="6:48">
      <c r="F124" s="63"/>
      <c r="G124" s="63"/>
      <c r="H124" s="64"/>
      <c r="I124" s="64"/>
      <c r="J124" s="65"/>
      <c r="K124" s="64"/>
      <c r="L124" s="68"/>
      <c r="M124" s="64"/>
      <c r="N124" s="64"/>
      <c r="O124" s="64"/>
      <c r="P124" s="64"/>
      <c r="Q124" s="64"/>
      <c r="R124" s="64"/>
      <c r="S124" s="64"/>
      <c r="T124" s="68"/>
      <c r="U124" s="64"/>
      <c r="V124" s="64"/>
      <c r="W124" s="68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</row>
    <row r="125" spans="6:48">
      <c r="F125" s="63"/>
      <c r="G125" s="63"/>
      <c r="H125" s="64"/>
      <c r="I125" s="64"/>
      <c r="J125" s="65"/>
      <c r="K125" s="64"/>
      <c r="L125" s="68"/>
      <c r="M125" s="64"/>
      <c r="N125" s="64"/>
      <c r="O125" s="64"/>
      <c r="P125" s="64"/>
      <c r="Q125" s="64"/>
      <c r="R125" s="64"/>
      <c r="S125" s="64"/>
      <c r="T125" s="68"/>
      <c r="U125" s="64"/>
      <c r="V125" s="64"/>
      <c r="W125" s="68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</row>
    <row r="126" spans="6:48">
      <c r="F126" s="63"/>
      <c r="G126" s="63"/>
      <c r="H126" s="64"/>
      <c r="I126" s="64"/>
      <c r="J126" s="65"/>
      <c r="K126" s="64"/>
      <c r="L126" s="68"/>
      <c r="M126" s="64"/>
      <c r="N126" s="64"/>
      <c r="O126" s="64"/>
      <c r="P126" s="64"/>
      <c r="Q126" s="64"/>
      <c r="R126" s="64"/>
      <c r="S126" s="64"/>
      <c r="T126" s="68"/>
      <c r="U126" s="64"/>
      <c r="V126" s="64"/>
      <c r="W126" s="68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</row>
    <row r="127" spans="6:48">
      <c r="F127" s="63"/>
      <c r="G127" s="63"/>
      <c r="H127" s="64"/>
      <c r="I127" s="64"/>
      <c r="J127" s="65"/>
      <c r="K127" s="64"/>
      <c r="L127" s="68"/>
      <c r="M127" s="64"/>
      <c r="N127" s="64"/>
      <c r="O127" s="64"/>
      <c r="P127" s="64"/>
      <c r="Q127" s="64"/>
      <c r="R127" s="64"/>
      <c r="S127" s="64"/>
      <c r="T127" s="68"/>
      <c r="U127" s="64"/>
      <c r="V127" s="64"/>
      <c r="W127" s="68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</row>
    <row r="128" spans="6:48">
      <c r="F128" s="63"/>
      <c r="G128" s="63"/>
      <c r="H128" s="64"/>
      <c r="I128" s="64"/>
      <c r="J128" s="65"/>
      <c r="K128" s="64"/>
      <c r="L128" s="68"/>
      <c r="M128" s="64"/>
      <c r="N128" s="64"/>
      <c r="O128" s="64"/>
      <c r="P128" s="64"/>
      <c r="Q128" s="64"/>
      <c r="R128" s="64"/>
      <c r="S128" s="64"/>
      <c r="T128" s="68"/>
      <c r="U128" s="64"/>
      <c r="V128" s="64"/>
      <c r="W128" s="68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</row>
    <row r="129" spans="6:48">
      <c r="F129" s="63"/>
      <c r="G129" s="63"/>
      <c r="H129" s="64"/>
      <c r="I129" s="64"/>
      <c r="J129" s="65"/>
      <c r="K129" s="64"/>
      <c r="L129" s="68"/>
      <c r="M129" s="64"/>
      <c r="N129" s="64"/>
      <c r="O129" s="64"/>
      <c r="P129" s="64"/>
      <c r="Q129" s="64"/>
      <c r="R129" s="64"/>
      <c r="S129" s="64"/>
      <c r="T129" s="68"/>
      <c r="U129" s="64"/>
      <c r="V129" s="64"/>
      <c r="W129" s="68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</row>
    <row r="130" spans="6:48">
      <c r="F130" s="63"/>
      <c r="G130" s="63"/>
      <c r="H130" s="64"/>
      <c r="I130" s="64"/>
      <c r="J130" s="65"/>
      <c r="K130" s="64"/>
      <c r="L130" s="68"/>
      <c r="M130" s="64"/>
      <c r="N130" s="64"/>
      <c r="O130" s="64"/>
      <c r="P130" s="64"/>
      <c r="Q130" s="64"/>
      <c r="R130" s="64"/>
      <c r="S130" s="64"/>
      <c r="T130" s="68"/>
      <c r="U130" s="64"/>
      <c r="V130" s="64"/>
      <c r="W130" s="68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</row>
    <row r="131" spans="6:48">
      <c r="F131" s="63"/>
      <c r="G131" s="63"/>
      <c r="H131" s="64"/>
      <c r="I131" s="64"/>
      <c r="J131" s="65"/>
      <c r="K131" s="64"/>
      <c r="L131" s="68"/>
      <c r="M131" s="64"/>
      <c r="N131" s="64"/>
      <c r="O131" s="64"/>
      <c r="P131" s="64"/>
      <c r="Q131" s="64"/>
      <c r="R131" s="64"/>
      <c r="S131" s="64"/>
      <c r="T131" s="68"/>
      <c r="U131" s="64"/>
      <c r="V131" s="64"/>
      <c r="W131" s="68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</row>
    <row r="132" spans="6:48">
      <c r="F132" s="63"/>
      <c r="G132" s="63"/>
      <c r="H132" s="64"/>
      <c r="I132" s="64"/>
      <c r="J132" s="65"/>
      <c r="K132" s="64"/>
      <c r="L132" s="68"/>
      <c r="M132" s="64"/>
      <c r="N132" s="64"/>
      <c r="O132" s="64"/>
      <c r="P132" s="64"/>
      <c r="Q132" s="64"/>
      <c r="R132" s="64"/>
      <c r="S132" s="64"/>
      <c r="T132" s="68"/>
      <c r="U132" s="64"/>
      <c r="V132" s="64"/>
      <c r="W132" s="68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</row>
    <row r="133" spans="6:48">
      <c r="F133" s="63"/>
      <c r="G133" s="63"/>
      <c r="H133" s="64"/>
      <c r="I133" s="64"/>
      <c r="J133" s="65"/>
      <c r="K133" s="64"/>
      <c r="L133" s="68"/>
      <c r="M133" s="64"/>
      <c r="N133" s="64"/>
      <c r="O133" s="64"/>
      <c r="P133" s="64"/>
      <c r="Q133" s="64"/>
      <c r="R133" s="64"/>
      <c r="S133" s="64"/>
      <c r="T133" s="68"/>
      <c r="U133" s="64"/>
      <c r="V133" s="64"/>
      <c r="W133" s="68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</row>
    <row r="134" spans="6:48">
      <c r="F134" s="63"/>
      <c r="G134" s="63"/>
      <c r="H134" s="64"/>
      <c r="I134" s="64"/>
      <c r="J134" s="65"/>
      <c r="K134" s="64"/>
      <c r="L134" s="68"/>
      <c r="M134" s="64"/>
      <c r="N134" s="64"/>
      <c r="O134" s="64"/>
      <c r="P134" s="64"/>
      <c r="Q134" s="64"/>
      <c r="R134" s="64"/>
      <c r="S134" s="64"/>
      <c r="T134" s="68"/>
      <c r="U134" s="64"/>
      <c r="V134" s="64"/>
      <c r="W134" s="68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</row>
    <row r="135" spans="6:48">
      <c r="F135" s="63"/>
      <c r="G135" s="63"/>
      <c r="H135" s="64"/>
      <c r="I135" s="64"/>
      <c r="J135" s="65"/>
      <c r="K135" s="64"/>
      <c r="L135" s="68"/>
      <c r="M135" s="64"/>
      <c r="N135" s="64"/>
      <c r="O135" s="64"/>
      <c r="P135" s="64"/>
      <c r="Q135" s="64"/>
      <c r="R135" s="64"/>
      <c r="S135" s="64"/>
      <c r="T135" s="68"/>
      <c r="U135" s="64"/>
      <c r="V135" s="64"/>
      <c r="W135" s="68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  <c r="AV135" s="64"/>
    </row>
    <row r="136" spans="6:48">
      <c r="F136" s="63"/>
      <c r="G136" s="63"/>
      <c r="H136" s="64"/>
      <c r="I136" s="64"/>
      <c r="J136" s="65"/>
      <c r="K136" s="64"/>
      <c r="L136" s="68"/>
      <c r="M136" s="64"/>
      <c r="N136" s="64"/>
      <c r="O136" s="64"/>
      <c r="P136" s="64"/>
      <c r="Q136" s="64"/>
      <c r="R136" s="64"/>
      <c r="S136" s="64"/>
      <c r="T136" s="68"/>
      <c r="U136" s="64"/>
      <c r="V136" s="64"/>
      <c r="W136" s="68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</row>
    <row r="137" spans="6:48">
      <c r="F137" s="63"/>
      <c r="G137" s="63"/>
      <c r="H137" s="64"/>
      <c r="I137" s="64"/>
      <c r="J137" s="65"/>
      <c r="K137" s="64"/>
      <c r="L137" s="68"/>
      <c r="M137" s="64"/>
      <c r="N137" s="64"/>
      <c r="O137" s="64"/>
      <c r="P137" s="64"/>
      <c r="Q137" s="64"/>
      <c r="R137" s="64"/>
      <c r="S137" s="64"/>
      <c r="T137" s="68"/>
      <c r="U137" s="64"/>
      <c r="V137" s="64"/>
      <c r="W137" s="68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</row>
    <row r="138" spans="6:48">
      <c r="F138" s="63"/>
      <c r="G138" s="63"/>
      <c r="H138" s="64"/>
      <c r="I138" s="64"/>
      <c r="J138" s="65"/>
      <c r="K138" s="64"/>
      <c r="L138" s="68"/>
      <c r="M138" s="64"/>
      <c r="N138" s="64"/>
      <c r="O138" s="64"/>
      <c r="P138" s="64"/>
      <c r="Q138" s="64"/>
      <c r="R138" s="64"/>
      <c r="S138" s="64"/>
      <c r="T138" s="68"/>
      <c r="U138" s="64"/>
      <c r="V138" s="64"/>
      <c r="W138" s="68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</row>
    <row r="139" spans="6:48">
      <c r="F139" s="63"/>
      <c r="G139" s="63"/>
      <c r="H139" s="64"/>
      <c r="I139" s="64"/>
      <c r="J139" s="65"/>
      <c r="K139" s="64"/>
      <c r="L139" s="68"/>
      <c r="M139" s="64"/>
      <c r="N139" s="64"/>
      <c r="O139" s="64"/>
      <c r="P139" s="64"/>
      <c r="Q139" s="64"/>
      <c r="R139" s="64"/>
      <c r="S139" s="64"/>
      <c r="T139" s="68"/>
      <c r="U139" s="64"/>
      <c r="V139" s="64"/>
      <c r="W139" s="68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</row>
    <row r="140" spans="6:48">
      <c r="F140" s="63"/>
      <c r="G140" s="63"/>
      <c r="H140" s="64"/>
      <c r="I140" s="64"/>
      <c r="J140" s="65"/>
      <c r="K140" s="64"/>
      <c r="L140" s="68"/>
      <c r="M140" s="64"/>
      <c r="N140" s="64"/>
      <c r="O140" s="64"/>
      <c r="P140" s="64"/>
      <c r="Q140" s="64"/>
      <c r="R140" s="64"/>
      <c r="S140" s="64"/>
      <c r="T140" s="68"/>
      <c r="U140" s="64"/>
      <c r="V140" s="64"/>
      <c r="W140" s="68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</row>
    <row r="141" spans="6:48">
      <c r="F141" s="63"/>
      <c r="G141" s="63"/>
      <c r="H141" s="64"/>
      <c r="I141" s="64"/>
      <c r="J141" s="65"/>
      <c r="K141" s="64"/>
      <c r="L141" s="68"/>
      <c r="M141" s="64"/>
      <c r="N141" s="64"/>
      <c r="O141" s="64"/>
      <c r="P141" s="64"/>
      <c r="Q141" s="64"/>
      <c r="R141" s="64"/>
      <c r="S141" s="64"/>
      <c r="T141" s="68"/>
      <c r="U141" s="64"/>
      <c r="V141" s="64"/>
      <c r="W141" s="68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</row>
    <row r="142" spans="6:48">
      <c r="F142" s="63"/>
      <c r="G142" s="63"/>
      <c r="H142" s="64"/>
      <c r="I142" s="64"/>
      <c r="J142" s="65"/>
      <c r="K142" s="64"/>
      <c r="L142" s="68"/>
      <c r="M142" s="64"/>
      <c r="N142" s="64"/>
      <c r="O142" s="64"/>
      <c r="P142" s="64"/>
      <c r="Q142" s="64"/>
      <c r="R142" s="64"/>
      <c r="S142" s="64"/>
      <c r="T142" s="68"/>
      <c r="U142" s="64"/>
      <c r="V142" s="64"/>
      <c r="W142" s="68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</row>
    <row r="143" spans="6:48">
      <c r="F143" s="63"/>
      <c r="G143" s="63"/>
      <c r="H143" s="64"/>
      <c r="I143" s="64"/>
      <c r="J143" s="65"/>
      <c r="K143" s="64"/>
      <c r="L143" s="68"/>
      <c r="M143" s="64"/>
      <c r="N143" s="64"/>
      <c r="O143" s="64"/>
      <c r="P143" s="64"/>
      <c r="Q143" s="64"/>
      <c r="R143" s="64"/>
      <c r="S143" s="64"/>
      <c r="T143" s="68"/>
      <c r="U143" s="64"/>
      <c r="V143" s="64"/>
      <c r="W143" s="68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</row>
    <row r="144" spans="6:48">
      <c r="F144" s="63"/>
      <c r="G144" s="63"/>
      <c r="H144" s="64"/>
      <c r="I144" s="64"/>
      <c r="J144" s="65"/>
      <c r="K144" s="64"/>
      <c r="L144" s="68"/>
      <c r="M144" s="64"/>
      <c r="N144" s="64"/>
      <c r="O144" s="64"/>
      <c r="P144" s="64"/>
      <c r="Q144" s="64"/>
      <c r="R144" s="64"/>
      <c r="S144" s="64"/>
      <c r="T144" s="68"/>
      <c r="U144" s="64"/>
      <c r="V144" s="64"/>
      <c r="W144" s="68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</row>
    <row r="145" spans="6:48">
      <c r="F145" s="63"/>
      <c r="G145" s="63"/>
      <c r="H145" s="64"/>
      <c r="I145" s="64"/>
      <c r="J145" s="65"/>
      <c r="K145" s="64"/>
      <c r="L145" s="68"/>
      <c r="M145" s="64"/>
      <c r="N145" s="64"/>
      <c r="O145" s="64"/>
      <c r="P145" s="64"/>
      <c r="Q145" s="64"/>
      <c r="R145" s="64"/>
      <c r="S145" s="64"/>
      <c r="T145" s="68"/>
      <c r="U145" s="64"/>
      <c r="V145" s="64"/>
      <c r="W145" s="68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</row>
    <row r="146" spans="6:48">
      <c r="F146" s="63"/>
      <c r="G146" s="63"/>
      <c r="H146" s="64"/>
      <c r="I146" s="64"/>
      <c r="J146" s="65"/>
      <c r="K146" s="64"/>
      <c r="L146" s="68"/>
      <c r="M146" s="64"/>
      <c r="N146" s="64"/>
      <c r="O146" s="64"/>
      <c r="P146" s="64"/>
      <c r="Q146" s="64"/>
      <c r="R146" s="64"/>
      <c r="S146" s="64"/>
      <c r="T146" s="68"/>
      <c r="U146" s="64"/>
      <c r="V146" s="64"/>
      <c r="W146" s="68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</row>
    <row r="147" spans="6:48">
      <c r="F147" s="63"/>
      <c r="G147" s="63"/>
      <c r="H147" s="64"/>
      <c r="I147" s="64"/>
      <c r="J147" s="65"/>
      <c r="K147" s="64"/>
      <c r="L147" s="68"/>
      <c r="M147" s="64"/>
      <c r="N147" s="64"/>
      <c r="O147" s="64"/>
      <c r="P147" s="64"/>
      <c r="Q147" s="64"/>
      <c r="R147" s="64"/>
      <c r="S147" s="64"/>
      <c r="T147" s="68"/>
      <c r="U147" s="64"/>
      <c r="V147" s="64"/>
      <c r="W147" s="68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</row>
    <row r="148" spans="6:48">
      <c r="F148" s="63"/>
      <c r="G148" s="63"/>
      <c r="H148" s="64"/>
      <c r="I148" s="64"/>
      <c r="J148" s="65"/>
      <c r="K148" s="64"/>
      <c r="L148" s="68"/>
      <c r="M148" s="64"/>
      <c r="N148" s="64"/>
      <c r="O148" s="64"/>
      <c r="P148" s="64"/>
      <c r="Q148" s="64"/>
      <c r="R148" s="64"/>
      <c r="S148" s="64"/>
      <c r="T148" s="68"/>
      <c r="U148" s="64"/>
      <c r="V148" s="64"/>
      <c r="W148" s="68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</row>
    <row r="149" spans="6:48">
      <c r="F149" s="63"/>
      <c r="G149" s="63"/>
      <c r="H149" s="64"/>
      <c r="I149" s="64"/>
      <c r="J149" s="65"/>
      <c r="K149" s="64"/>
      <c r="L149" s="68"/>
      <c r="M149" s="64"/>
      <c r="N149" s="64"/>
      <c r="O149" s="64"/>
      <c r="P149" s="64"/>
      <c r="Q149" s="64"/>
      <c r="R149" s="64"/>
      <c r="S149" s="64"/>
      <c r="T149" s="68"/>
      <c r="U149" s="64"/>
      <c r="V149" s="64"/>
      <c r="W149" s="68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</row>
    <row r="150" spans="6:48">
      <c r="F150" s="63"/>
      <c r="G150" s="63"/>
      <c r="H150" s="64"/>
      <c r="I150" s="64"/>
      <c r="J150" s="65"/>
      <c r="K150" s="64"/>
      <c r="L150" s="68"/>
      <c r="M150" s="64"/>
      <c r="N150" s="64"/>
      <c r="O150" s="64"/>
      <c r="P150" s="64"/>
      <c r="Q150" s="64"/>
      <c r="R150" s="64"/>
      <c r="S150" s="64"/>
      <c r="T150" s="68"/>
      <c r="U150" s="64"/>
      <c r="V150" s="64"/>
      <c r="W150" s="68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</row>
    <row r="151" spans="6:48">
      <c r="F151" s="63"/>
      <c r="G151" s="63"/>
      <c r="H151" s="64"/>
      <c r="I151" s="64"/>
      <c r="J151" s="65"/>
      <c r="K151" s="64"/>
      <c r="L151" s="68"/>
      <c r="M151" s="64"/>
      <c r="N151" s="64"/>
      <c r="O151" s="64"/>
      <c r="P151" s="64"/>
      <c r="Q151" s="64"/>
      <c r="R151" s="64"/>
      <c r="S151" s="64"/>
      <c r="T151" s="68"/>
      <c r="U151" s="64"/>
      <c r="V151" s="64"/>
      <c r="W151" s="68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</row>
    <row r="152" spans="6:48">
      <c r="F152" s="63"/>
      <c r="G152" s="63"/>
      <c r="H152" s="64"/>
      <c r="I152" s="64"/>
      <c r="J152" s="65"/>
      <c r="K152" s="64"/>
      <c r="L152" s="68"/>
      <c r="M152" s="64"/>
      <c r="N152" s="64"/>
      <c r="O152" s="64"/>
      <c r="P152" s="64"/>
      <c r="Q152" s="64"/>
      <c r="R152" s="64"/>
      <c r="S152" s="64"/>
      <c r="T152" s="68"/>
      <c r="U152" s="64"/>
      <c r="V152" s="64"/>
      <c r="W152" s="68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</row>
    <row r="153" spans="6:48">
      <c r="F153" s="63"/>
      <c r="G153" s="63"/>
      <c r="H153" s="64"/>
      <c r="I153" s="64"/>
      <c r="J153" s="65"/>
      <c r="K153" s="64"/>
      <c r="L153" s="68"/>
      <c r="M153" s="64"/>
      <c r="N153" s="64"/>
      <c r="O153" s="64"/>
      <c r="P153" s="64"/>
      <c r="Q153" s="64"/>
      <c r="R153" s="64"/>
      <c r="S153" s="64"/>
      <c r="T153" s="68"/>
      <c r="U153" s="64"/>
      <c r="V153" s="64"/>
      <c r="W153" s="68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</row>
    <row r="154" spans="6:48">
      <c r="F154" s="63"/>
      <c r="G154" s="63"/>
      <c r="H154" s="64"/>
      <c r="I154" s="64"/>
      <c r="J154" s="65"/>
      <c r="K154" s="64"/>
      <c r="L154" s="68"/>
      <c r="M154" s="64"/>
      <c r="N154" s="64"/>
      <c r="O154" s="64"/>
      <c r="P154" s="64"/>
      <c r="Q154" s="64"/>
      <c r="R154" s="64"/>
      <c r="S154" s="64"/>
      <c r="T154" s="68"/>
      <c r="U154" s="64"/>
      <c r="V154" s="64"/>
      <c r="W154" s="68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</row>
    <row r="155" spans="6:48">
      <c r="F155" s="63"/>
      <c r="G155" s="63"/>
      <c r="H155" s="64"/>
      <c r="I155" s="64"/>
      <c r="J155" s="65"/>
      <c r="K155" s="64"/>
      <c r="L155" s="68"/>
      <c r="M155" s="64"/>
      <c r="N155" s="64"/>
      <c r="O155" s="64"/>
      <c r="P155" s="64"/>
      <c r="Q155" s="64"/>
      <c r="R155" s="64"/>
      <c r="S155" s="64"/>
      <c r="T155" s="68"/>
      <c r="U155" s="64"/>
      <c r="V155" s="64"/>
      <c r="W155" s="68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</row>
    <row r="156" spans="6:48">
      <c r="F156" s="63"/>
      <c r="G156" s="63"/>
      <c r="H156" s="64"/>
      <c r="I156" s="64"/>
      <c r="J156" s="65"/>
      <c r="K156" s="64"/>
      <c r="L156" s="68"/>
      <c r="M156" s="64"/>
      <c r="N156" s="64"/>
      <c r="O156" s="64"/>
      <c r="P156" s="64"/>
      <c r="Q156" s="64"/>
      <c r="R156" s="64"/>
      <c r="S156" s="64"/>
      <c r="T156" s="68"/>
      <c r="U156" s="64"/>
      <c r="V156" s="64"/>
      <c r="W156" s="68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</row>
    <row r="157" spans="6:48">
      <c r="F157" s="63"/>
      <c r="G157" s="63"/>
      <c r="H157" s="64"/>
      <c r="I157" s="64"/>
      <c r="J157" s="65"/>
      <c r="K157" s="64"/>
      <c r="L157" s="68"/>
      <c r="M157" s="64"/>
      <c r="N157" s="64"/>
      <c r="O157" s="64"/>
      <c r="P157" s="64"/>
      <c r="Q157" s="64"/>
      <c r="R157" s="64"/>
      <c r="S157" s="64"/>
      <c r="T157" s="68"/>
      <c r="U157" s="64"/>
      <c r="V157" s="64"/>
      <c r="W157" s="68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</row>
    <row r="158" spans="6:48">
      <c r="F158" s="63"/>
      <c r="G158" s="63"/>
      <c r="H158" s="64"/>
      <c r="I158" s="64"/>
      <c r="J158" s="65"/>
      <c r="K158" s="64"/>
      <c r="L158" s="68"/>
      <c r="M158" s="64"/>
      <c r="N158" s="64"/>
      <c r="O158" s="64"/>
      <c r="P158" s="64"/>
      <c r="Q158" s="64"/>
      <c r="R158" s="64"/>
      <c r="S158" s="64"/>
      <c r="T158" s="68"/>
      <c r="U158" s="64"/>
      <c r="V158" s="64"/>
      <c r="W158" s="68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</row>
    <row r="159" spans="6:48">
      <c r="F159" s="63"/>
      <c r="G159" s="63"/>
      <c r="H159" s="64"/>
      <c r="I159" s="64"/>
      <c r="J159" s="65"/>
      <c r="K159" s="64"/>
      <c r="L159" s="68"/>
      <c r="M159" s="64"/>
      <c r="N159" s="64"/>
      <c r="O159" s="64"/>
      <c r="P159" s="64"/>
      <c r="Q159" s="64"/>
      <c r="R159" s="64"/>
      <c r="S159" s="64"/>
      <c r="T159" s="68"/>
      <c r="U159" s="64"/>
      <c r="V159" s="64"/>
      <c r="W159" s="68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</row>
    <row r="160" spans="6:48">
      <c r="F160" s="63"/>
      <c r="G160" s="63"/>
      <c r="H160" s="64"/>
      <c r="I160" s="64"/>
      <c r="J160" s="65"/>
      <c r="K160" s="64"/>
      <c r="L160" s="68"/>
      <c r="M160" s="64"/>
      <c r="N160" s="64"/>
      <c r="O160" s="64"/>
      <c r="P160" s="64"/>
      <c r="Q160" s="64"/>
      <c r="R160" s="64"/>
      <c r="S160" s="64"/>
      <c r="T160" s="68"/>
      <c r="U160" s="64"/>
      <c r="V160" s="64"/>
      <c r="W160" s="68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</row>
    <row r="161" spans="6:48">
      <c r="F161" s="63"/>
      <c r="G161" s="63"/>
      <c r="H161" s="64"/>
      <c r="I161" s="64"/>
      <c r="J161" s="65"/>
      <c r="K161" s="64"/>
      <c r="L161" s="68"/>
      <c r="M161" s="64"/>
      <c r="N161" s="64"/>
      <c r="O161" s="64"/>
      <c r="P161" s="64"/>
      <c r="Q161" s="64"/>
      <c r="R161" s="64"/>
      <c r="S161" s="64"/>
      <c r="T161" s="68"/>
      <c r="U161" s="64"/>
      <c r="V161" s="64"/>
      <c r="W161" s="68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</row>
    <row r="162" spans="6:48">
      <c r="F162" s="63"/>
      <c r="G162" s="63"/>
      <c r="H162" s="64"/>
      <c r="I162" s="64"/>
      <c r="J162" s="65"/>
      <c r="K162" s="64"/>
      <c r="L162" s="68"/>
      <c r="M162" s="64"/>
      <c r="N162" s="64"/>
      <c r="O162" s="64"/>
      <c r="P162" s="64"/>
      <c r="Q162" s="64"/>
      <c r="R162" s="64"/>
      <c r="S162" s="64"/>
      <c r="T162" s="68"/>
      <c r="U162" s="64"/>
      <c r="V162" s="64"/>
      <c r="W162" s="68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</row>
    <row r="163" spans="6:48">
      <c r="F163" s="63"/>
      <c r="G163" s="63"/>
      <c r="H163" s="64"/>
      <c r="I163" s="64"/>
      <c r="J163" s="65"/>
      <c r="K163" s="64"/>
      <c r="L163" s="68"/>
      <c r="M163" s="64"/>
      <c r="N163" s="64"/>
      <c r="O163" s="64"/>
      <c r="P163" s="64"/>
      <c r="Q163" s="64"/>
      <c r="R163" s="64"/>
      <c r="S163" s="64"/>
      <c r="T163" s="68"/>
      <c r="U163" s="64"/>
      <c r="V163" s="64"/>
      <c r="W163" s="68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</row>
    <row r="164" spans="6:48">
      <c r="F164" s="63"/>
      <c r="G164" s="63"/>
      <c r="H164" s="64"/>
      <c r="I164" s="64"/>
      <c r="J164" s="65"/>
      <c r="K164" s="64"/>
      <c r="L164" s="68"/>
      <c r="M164" s="64"/>
      <c r="N164" s="64"/>
      <c r="O164" s="64"/>
      <c r="P164" s="64"/>
      <c r="Q164" s="64"/>
      <c r="R164" s="64"/>
      <c r="S164" s="64"/>
      <c r="T164" s="68"/>
      <c r="U164" s="64"/>
      <c r="V164" s="64"/>
      <c r="W164" s="68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</row>
    <row r="165" spans="6:48">
      <c r="F165" s="63"/>
      <c r="G165" s="63"/>
      <c r="H165" s="64"/>
      <c r="I165" s="64"/>
      <c r="J165" s="65"/>
      <c r="K165" s="64"/>
      <c r="L165" s="68"/>
      <c r="M165" s="64"/>
      <c r="N165" s="64"/>
      <c r="O165" s="64"/>
      <c r="P165" s="64"/>
      <c r="Q165" s="64"/>
      <c r="R165" s="64"/>
      <c r="S165" s="64"/>
      <c r="T165" s="68"/>
      <c r="U165" s="64"/>
      <c r="V165" s="64"/>
      <c r="W165" s="68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</row>
    <row r="166" spans="6:48">
      <c r="F166" s="63"/>
      <c r="G166" s="63"/>
      <c r="H166" s="64"/>
      <c r="I166" s="64"/>
      <c r="J166" s="65"/>
      <c r="K166" s="64"/>
      <c r="L166" s="68"/>
      <c r="M166" s="64"/>
      <c r="N166" s="64"/>
      <c r="O166" s="64"/>
      <c r="P166" s="64"/>
      <c r="Q166" s="64"/>
      <c r="R166" s="64"/>
      <c r="S166" s="64"/>
      <c r="T166" s="68"/>
      <c r="U166" s="64"/>
      <c r="V166" s="64"/>
      <c r="W166" s="68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</row>
    <row r="167" spans="6:48">
      <c r="F167" s="63"/>
      <c r="G167" s="63"/>
      <c r="H167" s="64"/>
      <c r="I167" s="64"/>
      <c r="J167" s="65"/>
      <c r="K167" s="64"/>
      <c r="L167" s="68"/>
      <c r="M167" s="64"/>
      <c r="N167" s="64"/>
      <c r="O167" s="64"/>
      <c r="P167" s="64"/>
      <c r="Q167" s="64"/>
      <c r="R167" s="64"/>
      <c r="S167" s="64"/>
      <c r="T167" s="68"/>
      <c r="U167" s="64"/>
      <c r="V167" s="64"/>
      <c r="W167" s="68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</row>
    <row r="168" spans="6:48">
      <c r="F168" s="63"/>
      <c r="G168" s="63"/>
      <c r="H168" s="64"/>
      <c r="I168" s="64"/>
      <c r="J168" s="65"/>
      <c r="K168" s="64"/>
      <c r="L168" s="68"/>
      <c r="M168" s="64"/>
      <c r="N168" s="64"/>
      <c r="O168" s="64"/>
      <c r="P168" s="64"/>
      <c r="Q168" s="64"/>
      <c r="R168" s="64"/>
      <c r="S168" s="64"/>
      <c r="T168" s="68"/>
      <c r="U168" s="64"/>
      <c r="V168" s="64"/>
      <c r="W168" s="68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</row>
    <row r="169" spans="6:48">
      <c r="F169" s="63"/>
      <c r="G169" s="63"/>
      <c r="H169" s="64"/>
      <c r="I169" s="64"/>
      <c r="J169" s="65"/>
      <c r="K169" s="64"/>
      <c r="L169" s="68"/>
      <c r="M169" s="64"/>
      <c r="N169" s="64"/>
      <c r="O169" s="64"/>
      <c r="P169" s="64"/>
      <c r="Q169" s="64"/>
      <c r="R169" s="64"/>
      <c r="S169" s="64"/>
      <c r="T169" s="68"/>
      <c r="U169" s="64"/>
      <c r="V169" s="64"/>
      <c r="W169" s="68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</row>
    <row r="170" spans="6:48">
      <c r="F170" s="63"/>
      <c r="G170" s="63"/>
      <c r="H170" s="64"/>
      <c r="I170" s="64"/>
      <c r="J170" s="65"/>
      <c r="K170" s="64"/>
      <c r="L170" s="68"/>
      <c r="M170" s="64"/>
      <c r="N170" s="64"/>
      <c r="O170" s="64"/>
      <c r="P170" s="64"/>
      <c r="Q170" s="64"/>
      <c r="R170" s="64"/>
      <c r="S170" s="64"/>
      <c r="T170" s="68"/>
      <c r="U170" s="64"/>
      <c r="V170" s="64"/>
      <c r="W170" s="68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</row>
    <row r="171" spans="6:48">
      <c r="F171" s="63"/>
      <c r="G171" s="63"/>
      <c r="H171" s="64"/>
      <c r="I171" s="64"/>
      <c r="J171" s="65"/>
      <c r="K171" s="64"/>
      <c r="L171" s="68"/>
      <c r="M171" s="64"/>
      <c r="N171" s="64"/>
      <c r="O171" s="64"/>
      <c r="P171" s="64"/>
      <c r="Q171" s="64"/>
      <c r="R171" s="64"/>
      <c r="S171" s="64"/>
      <c r="T171" s="68"/>
      <c r="U171" s="64"/>
      <c r="V171" s="64"/>
      <c r="W171" s="68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</row>
    <row r="172" spans="6:48">
      <c r="F172" s="63"/>
      <c r="G172" s="63"/>
      <c r="H172" s="64"/>
      <c r="I172" s="64"/>
      <c r="J172" s="65"/>
      <c r="K172" s="64"/>
      <c r="L172" s="68"/>
      <c r="M172" s="64"/>
      <c r="N172" s="64"/>
      <c r="O172" s="64"/>
      <c r="P172" s="64"/>
      <c r="Q172" s="64"/>
      <c r="R172" s="64"/>
      <c r="S172" s="64"/>
      <c r="T172" s="68"/>
      <c r="U172" s="64"/>
      <c r="V172" s="64"/>
      <c r="W172" s="68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</row>
    <row r="173" spans="6:48">
      <c r="F173" s="63"/>
      <c r="G173" s="63"/>
      <c r="H173" s="64"/>
      <c r="I173" s="64"/>
      <c r="J173" s="65"/>
      <c r="K173" s="64"/>
      <c r="L173" s="68"/>
      <c r="M173" s="64"/>
      <c r="N173" s="64"/>
      <c r="O173" s="64"/>
      <c r="P173" s="64"/>
      <c r="Q173" s="64"/>
      <c r="R173" s="64"/>
      <c r="S173" s="64"/>
      <c r="T173" s="68"/>
      <c r="U173" s="64"/>
      <c r="V173" s="64"/>
      <c r="W173" s="68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</row>
    <row r="174" spans="6:48">
      <c r="F174" s="63"/>
      <c r="G174" s="63"/>
      <c r="H174" s="64"/>
      <c r="I174" s="64"/>
      <c r="J174" s="65"/>
      <c r="K174" s="64"/>
      <c r="L174" s="68"/>
      <c r="M174" s="64"/>
      <c r="N174" s="64"/>
      <c r="O174" s="64"/>
      <c r="P174" s="64"/>
      <c r="Q174" s="64"/>
      <c r="R174" s="64"/>
      <c r="S174" s="64"/>
      <c r="T174" s="68"/>
      <c r="U174" s="64"/>
      <c r="V174" s="64"/>
      <c r="W174" s="68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</row>
    <row r="175" spans="6:48">
      <c r="F175" s="63"/>
      <c r="G175" s="63"/>
      <c r="H175" s="64"/>
      <c r="I175" s="64"/>
      <c r="J175" s="65"/>
      <c r="K175" s="64"/>
      <c r="L175" s="68"/>
      <c r="M175" s="64"/>
      <c r="N175" s="64"/>
      <c r="O175" s="64"/>
      <c r="P175" s="64"/>
      <c r="Q175" s="64"/>
      <c r="R175" s="64"/>
      <c r="S175" s="64"/>
      <c r="T175" s="68"/>
      <c r="U175" s="64"/>
      <c r="V175" s="64"/>
      <c r="W175" s="68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</row>
    <row r="176" spans="6:48">
      <c r="F176" s="63"/>
      <c r="G176" s="63"/>
      <c r="H176" s="64"/>
      <c r="I176" s="64"/>
      <c r="J176" s="65"/>
      <c r="K176" s="64"/>
      <c r="L176" s="68"/>
      <c r="M176" s="64"/>
      <c r="N176" s="64"/>
      <c r="O176" s="64"/>
      <c r="P176" s="64"/>
      <c r="Q176" s="64"/>
      <c r="R176" s="64"/>
      <c r="S176" s="64"/>
      <c r="T176" s="68"/>
      <c r="U176" s="64"/>
      <c r="V176" s="64"/>
      <c r="W176" s="68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  <c r="AV176" s="64"/>
    </row>
    <row r="177" spans="6:48">
      <c r="F177" s="63"/>
      <c r="G177" s="63"/>
      <c r="H177" s="64"/>
      <c r="I177" s="64"/>
      <c r="J177" s="65"/>
      <c r="K177" s="64"/>
      <c r="L177" s="68"/>
      <c r="M177" s="64"/>
      <c r="N177" s="64"/>
      <c r="O177" s="64"/>
      <c r="P177" s="64"/>
      <c r="Q177" s="64"/>
      <c r="R177" s="64"/>
      <c r="S177" s="64"/>
      <c r="T177" s="68"/>
      <c r="U177" s="64"/>
      <c r="V177" s="64"/>
      <c r="W177" s="68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</row>
    <row r="178" spans="6:48">
      <c r="F178" s="63"/>
      <c r="G178" s="63"/>
      <c r="H178" s="64"/>
      <c r="I178" s="64"/>
      <c r="J178" s="65"/>
      <c r="K178" s="64"/>
      <c r="L178" s="68"/>
      <c r="M178" s="64"/>
      <c r="N178" s="64"/>
      <c r="O178" s="64"/>
      <c r="P178" s="64"/>
      <c r="Q178" s="64"/>
      <c r="R178" s="64"/>
      <c r="S178" s="64"/>
      <c r="T178" s="68"/>
      <c r="U178" s="64"/>
      <c r="V178" s="64"/>
      <c r="W178" s="68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</row>
    <row r="179" spans="6:48">
      <c r="F179" s="63"/>
      <c r="G179" s="63"/>
      <c r="H179" s="64"/>
      <c r="I179" s="64"/>
      <c r="J179" s="65"/>
      <c r="K179" s="64"/>
      <c r="L179" s="68"/>
      <c r="M179" s="64"/>
      <c r="N179" s="64"/>
      <c r="O179" s="64"/>
      <c r="P179" s="64"/>
      <c r="Q179" s="64"/>
      <c r="R179" s="64"/>
      <c r="S179" s="64"/>
      <c r="T179" s="68"/>
      <c r="U179" s="64"/>
      <c r="V179" s="64"/>
      <c r="W179" s="68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</row>
    <row r="180" spans="6:48">
      <c r="F180" s="63"/>
      <c r="G180" s="63"/>
      <c r="H180" s="64"/>
      <c r="I180" s="64"/>
      <c r="J180" s="65"/>
      <c r="K180" s="64"/>
      <c r="L180" s="68"/>
      <c r="M180" s="64"/>
      <c r="N180" s="64"/>
      <c r="O180" s="64"/>
      <c r="P180" s="64"/>
      <c r="Q180" s="64"/>
      <c r="R180" s="64"/>
      <c r="S180" s="64"/>
      <c r="T180" s="68"/>
      <c r="U180" s="64"/>
      <c r="V180" s="64"/>
      <c r="W180" s="68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</row>
    <row r="181" spans="6:48">
      <c r="F181" s="63"/>
      <c r="G181" s="63"/>
      <c r="H181" s="64"/>
      <c r="I181" s="64"/>
      <c r="J181" s="65"/>
      <c r="K181" s="64"/>
      <c r="L181" s="68"/>
      <c r="M181" s="64"/>
      <c r="N181" s="64"/>
      <c r="O181" s="64"/>
      <c r="P181" s="64"/>
      <c r="Q181" s="64"/>
      <c r="R181" s="64"/>
      <c r="S181" s="64"/>
      <c r="T181" s="68"/>
      <c r="U181" s="64"/>
      <c r="V181" s="64"/>
      <c r="W181" s="68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  <c r="AV181" s="64"/>
    </row>
    <row r="182" spans="6:48">
      <c r="F182" s="63"/>
      <c r="G182" s="63"/>
      <c r="H182" s="64"/>
      <c r="I182" s="64"/>
      <c r="J182" s="65"/>
      <c r="K182" s="64"/>
      <c r="L182" s="68"/>
      <c r="M182" s="64"/>
      <c r="N182" s="64"/>
      <c r="O182" s="64"/>
      <c r="P182" s="64"/>
      <c r="Q182" s="64"/>
      <c r="R182" s="64"/>
      <c r="S182" s="64"/>
      <c r="T182" s="68"/>
      <c r="U182" s="64"/>
      <c r="V182" s="64"/>
      <c r="W182" s="68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</row>
    <row r="183" spans="6:48">
      <c r="F183" s="63"/>
      <c r="G183" s="63"/>
      <c r="H183" s="64"/>
      <c r="I183" s="64"/>
      <c r="J183" s="65"/>
      <c r="K183" s="64"/>
      <c r="L183" s="68"/>
      <c r="M183" s="64"/>
      <c r="N183" s="64"/>
      <c r="O183" s="64"/>
      <c r="P183" s="64"/>
      <c r="Q183" s="64"/>
      <c r="R183" s="64"/>
      <c r="S183" s="64"/>
      <c r="T183" s="68"/>
      <c r="U183" s="64"/>
      <c r="V183" s="64"/>
      <c r="W183" s="68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</row>
    <row r="184" spans="6:48">
      <c r="F184" s="63"/>
      <c r="G184" s="63"/>
      <c r="H184" s="64"/>
      <c r="I184" s="64"/>
      <c r="J184" s="65"/>
      <c r="K184" s="64"/>
      <c r="L184" s="68"/>
      <c r="M184" s="64"/>
      <c r="N184" s="64"/>
      <c r="O184" s="64"/>
      <c r="P184" s="64"/>
      <c r="Q184" s="64"/>
      <c r="R184" s="64"/>
      <c r="S184" s="64"/>
      <c r="T184" s="68"/>
      <c r="U184" s="64"/>
      <c r="V184" s="64"/>
      <c r="W184" s="68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</row>
    <row r="185" spans="6:48">
      <c r="F185" s="63"/>
      <c r="G185" s="63"/>
      <c r="H185" s="64"/>
      <c r="I185" s="64"/>
      <c r="J185" s="65"/>
      <c r="K185" s="64"/>
      <c r="L185" s="68"/>
      <c r="M185" s="64"/>
      <c r="N185" s="64"/>
      <c r="O185" s="64"/>
      <c r="P185" s="64"/>
      <c r="Q185" s="64"/>
      <c r="R185" s="64"/>
      <c r="S185" s="64"/>
      <c r="T185" s="68"/>
      <c r="U185" s="64"/>
      <c r="V185" s="64"/>
      <c r="W185" s="68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</row>
    <row r="186" spans="6:48">
      <c r="F186" s="63"/>
      <c r="G186" s="63"/>
      <c r="H186" s="64"/>
      <c r="I186" s="64"/>
      <c r="J186" s="65"/>
      <c r="K186" s="64"/>
      <c r="L186" s="68"/>
      <c r="M186" s="64"/>
      <c r="N186" s="64"/>
      <c r="O186" s="64"/>
      <c r="P186" s="64"/>
      <c r="Q186" s="64"/>
      <c r="R186" s="64"/>
      <c r="S186" s="64"/>
      <c r="T186" s="68"/>
      <c r="U186" s="64"/>
      <c r="V186" s="64"/>
      <c r="W186" s="68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</row>
    <row r="187" spans="6:48">
      <c r="F187" s="63"/>
      <c r="G187" s="63"/>
      <c r="H187" s="64"/>
      <c r="I187" s="64"/>
      <c r="J187" s="65"/>
      <c r="K187" s="64"/>
      <c r="L187" s="68"/>
      <c r="M187" s="64"/>
      <c r="N187" s="64"/>
      <c r="O187" s="64"/>
      <c r="P187" s="64"/>
      <c r="Q187" s="64"/>
      <c r="R187" s="64"/>
      <c r="S187" s="64"/>
      <c r="T187" s="68"/>
      <c r="U187" s="64"/>
      <c r="V187" s="64"/>
      <c r="W187" s="68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</row>
    <row r="188" spans="6:48">
      <c r="F188" s="63"/>
      <c r="G188" s="63"/>
      <c r="H188" s="64"/>
      <c r="I188" s="64"/>
      <c r="J188" s="65"/>
      <c r="K188" s="64"/>
      <c r="L188" s="68"/>
      <c r="M188" s="64"/>
      <c r="N188" s="64"/>
      <c r="O188" s="64"/>
      <c r="P188" s="64"/>
      <c r="Q188" s="64"/>
      <c r="R188" s="64"/>
      <c r="S188" s="64"/>
      <c r="T188" s="68"/>
      <c r="U188" s="64"/>
      <c r="V188" s="64"/>
      <c r="W188" s="68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</row>
    <row r="189" spans="6:48">
      <c r="F189" s="63"/>
      <c r="G189" s="63"/>
      <c r="H189" s="64"/>
      <c r="I189" s="64"/>
      <c r="J189" s="65"/>
      <c r="K189" s="64"/>
      <c r="L189" s="68"/>
      <c r="M189" s="64"/>
      <c r="N189" s="64"/>
      <c r="O189" s="64"/>
      <c r="P189" s="64"/>
      <c r="Q189" s="64"/>
      <c r="R189" s="64"/>
      <c r="S189" s="64"/>
      <c r="T189" s="68"/>
      <c r="U189" s="64"/>
      <c r="V189" s="64"/>
      <c r="W189" s="68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</row>
    <row r="190" spans="6:48">
      <c r="F190" s="63"/>
      <c r="G190" s="63"/>
      <c r="H190" s="64"/>
      <c r="I190" s="64"/>
      <c r="J190" s="65"/>
      <c r="K190" s="64"/>
      <c r="L190" s="68"/>
      <c r="M190" s="64"/>
      <c r="N190" s="64"/>
      <c r="O190" s="64"/>
      <c r="P190" s="64"/>
      <c r="Q190" s="64"/>
      <c r="R190" s="64"/>
      <c r="S190" s="64"/>
      <c r="T190" s="68"/>
      <c r="U190" s="64"/>
      <c r="V190" s="64"/>
      <c r="W190" s="68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</row>
    <row r="191" spans="6:48">
      <c r="F191" s="63"/>
      <c r="G191" s="63"/>
      <c r="H191" s="64"/>
      <c r="I191" s="64"/>
      <c r="J191" s="65"/>
      <c r="K191" s="64"/>
      <c r="L191" s="68"/>
      <c r="M191" s="64"/>
      <c r="N191" s="64"/>
      <c r="O191" s="64"/>
      <c r="P191" s="64"/>
      <c r="Q191" s="64"/>
      <c r="R191" s="64"/>
      <c r="S191" s="64"/>
      <c r="T191" s="68"/>
      <c r="U191" s="64"/>
      <c r="V191" s="64"/>
      <c r="W191" s="68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</row>
    <row r="192" spans="6:48">
      <c r="F192" s="63"/>
      <c r="G192" s="63"/>
      <c r="H192" s="64"/>
      <c r="I192" s="64"/>
      <c r="J192" s="65"/>
      <c r="K192" s="64"/>
      <c r="L192" s="68"/>
      <c r="M192" s="64"/>
      <c r="N192" s="64"/>
      <c r="O192" s="64"/>
      <c r="P192" s="64"/>
      <c r="Q192" s="64"/>
      <c r="R192" s="64"/>
      <c r="S192" s="64"/>
      <c r="T192" s="68"/>
      <c r="U192" s="64"/>
      <c r="V192" s="64"/>
      <c r="W192" s="68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</row>
    <row r="193" spans="6:48">
      <c r="F193" s="63"/>
      <c r="G193" s="63"/>
      <c r="H193" s="64"/>
      <c r="I193" s="64"/>
      <c r="J193" s="65"/>
      <c r="K193" s="64"/>
      <c r="L193" s="68"/>
      <c r="M193" s="64"/>
      <c r="N193" s="64"/>
      <c r="O193" s="64"/>
      <c r="P193" s="64"/>
      <c r="Q193" s="64"/>
      <c r="R193" s="64"/>
      <c r="S193" s="64"/>
      <c r="T193" s="68"/>
      <c r="U193" s="64"/>
      <c r="V193" s="64"/>
      <c r="W193" s="68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</row>
    <row r="194" spans="6:48">
      <c r="F194" s="63"/>
      <c r="G194" s="63"/>
      <c r="H194" s="64"/>
      <c r="I194" s="64"/>
      <c r="J194" s="65"/>
      <c r="K194" s="64"/>
      <c r="L194" s="68"/>
      <c r="M194" s="64"/>
      <c r="N194" s="64"/>
      <c r="O194" s="64"/>
      <c r="P194" s="64"/>
      <c r="Q194" s="64"/>
      <c r="R194" s="64"/>
      <c r="S194" s="64"/>
      <c r="T194" s="68"/>
      <c r="U194" s="64"/>
      <c r="V194" s="64"/>
      <c r="W194" s="68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</row>
    <row r="195" spans="6:48">
      <c r="F195" s="63"/>
      <c r="G195" s="63"/>
      <c r="H195" s="64"/>
      <c r="I195" s="64"/>
      <c r="J195" s="65"/>
      <c r="K195" s="64"/>
      <c r="L195" s="68"/>
      <c r="M195" s="64"/>
      <c r="N195" s="64"/>
      <c r="O195" s="64"/>
      <c r="P195" s="64"/>
      <c r="Q195" s="64"/>
      <c r="R195" s="64"/>
      <c r="S195" s="64"/>
      <c r="T195" s="68"/>
      <c r="U195" s="64"/>
      <c r="V195" s="64"/>
      <c r="W195" s="68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</row>
    <row r="196" spans="6:48">
      <c r="F196" s="63"/>
      <c r="G196" s="63"/>
      <c r="H196" s="64"/>
      <c r="I196" s="64"/>
      <c r="J196" s="65"/>
      <c r="K196" s="64"/>
      <c r="L196" s="68"/>
      <c r="M196" s="64"/>
      <c r="N196" s="64"/>
      <c r="O196" s="64"/>
      <c r="P196" s="64"/>
      <c r="Q196" s="64"/>
      <c r="R196" s="64"/>
      <c r="S196" s="64"/>
      <c r="T196" s="68"/>
      <c r="U196" s="64"/>
      <c r="V196" s="64"/>
      <c r="W196" s="68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</row>
    <row r="197" spans="6:48">
      <c r="F197" s="63"/>
      <c r="G197" s="63"/>
      <c r="H197" s="64"/>
      <c r="I197" s="64"/>
      <c r="J197" s="65"/>
      <c r="K197" s="64"/>
      <c r="L197" s="68"/>
      <c r="M197" s="64"/>
      <c r="N197" s="64"/>
      <c r="O197" s="64"/>
      <c r="P197" s="64"/>
      <c r="Q197" s="64"/>
      <c r="R197" s="64"/>
      <c r="S197" s="64"/>
      <c r="T197" s="68"/>
      <c r="U197" s="64"/>
      <c r="V197" s="64"/>
      <c r="W197" s="68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</row>
    <row r="198" spans="6:48">
      <c r="F198" s="63"/>
      <c r="G198" s="63"/>
      <c r="H198" s="64"/>
      <c r="I198" s="64"/>
      <c r="J198" s="65"/>
      <c r="K198" s="64"/>
      <c r="L198" s="68"/>
      <c r="M198" s="64"/>
      <c r="N198" s="64"/>
      <c r="O198" s="64"/>
      <c r="P198" s="64"/>
      <c r="Q198" s="64"/>
      <c r="R198" s="64"/>
      <c r="S198" s="64"/>
      <c r="T198" s="68"/>
      <c r="U198" s="64"/>
      <c r="V198" s="64"/>
      <c r="W198" s="68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</row>
    <row r="199" spans="6:48">
      <c r="F199" s="63"/>
      <c r="G199" s="63"/>
      <c r="H199" s="64"/>
      <c r="I199" s="64"/>
      <c r="J199" s="65"/>
      <c r="K199" s="64"/>
      <c r="L199" s="68"/>
      <c r="M199" s="64"/>
      <c r="N199" s="64"/>
      <c r="O199" s="64"/>
      <c r="P199" s="64"/>
      <c r="Q199" s="64"/>
      <c r="R199" s="64"/>
      <c r="S199" s="64"/>
      <c r="T199" s="68"/>
      <c r="U199" s="64"/>
      <c r="V199" s="64"/>
      <c r="W199" s="68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</row>
    <row r="200" spans="6:48">
      <c r="F200" s="63"/>
      <c r="G200" s="63"/>
      <c r="H200" s="64"/>
      <c r="I200" s="64"/>
      <c r="J200" s="65"/>
      <c r="K200" s="64"/>
      <c r="L200" s="68"/>
      <c r="M200" s="64"/>
      <c r="N200" s="64"/>
      <c r="O200" s="64"/>
      <c r="P200" s="64"/>
      <c r="Q200" s="64"/>
      <c r="R200" s="64"/>
      <c r="S200" s="64"/>
      <c r="T200" s="68"/>
      <c r="U200" s="64"/>
      <c r="V200" s="64"/>
      <c r="W200" s="68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</row>
    <row r="201" spans="6:48">
      <c r="F201" s="63"/>
      <c r="G201" s="63"/>
      <c r="H201" s="64"/>
      <c r="I201" s="64"/>
      <c r="J201" s="65"/>
      <c r="K201" s="64"/>
      <c r="L201" s="68"/>
      <c r="M201" s="64"/>
      <c r="N201" s="64"/>
      <c r="O201" s="64"/>
      <c r="P201" s="64"/>
      <c r="Q201" s="64"/>
      <c r="R201" s="64"/>
      <c r="S201" s="64"/>
      <c r="T201" s="68"/>
      <c r="U201" s="64"/>
      <c r="V201" s="64"/>
      <c r="W201" s="68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</row>
    <row r="202" spans="6:48">
      <c r="F202" s="63"/>
      <c r="G202" s="63"/>
      <c r="H202" s="64"/>
      <c r="I202" s="64"/>
      <c r="J202" s="65"/>
      <c r="K202" s="64"/>
      <c r="L202" s="68"/>
      <c r="M202" s="64"/>
      <c r="N202" s="64"/>
      <c r="O202" s="64"/>
      <c r="P202" s="64"/>
      <c r="Q202" s="64"/>
      <c r="R202" s="64"/>
      <c r="S202" s="64"/>
      <c r="T202" s="68"/>
      <c r="U202" s="64"/>
      <c r="V202" s="64"/>
      <c r="W202" s="68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</row>
    <row r="203" spans="6:48">
      <c r="F203" s="63"/>
      <c r="G203" s="63"/>
      <c r="H203" s="64"/>
      <c r="I203" s="64"/>
      <c r="J203" s="65"/>
      <c r="K203" s="64"/>
      <c r="L203" s="68"/>
      <c r="M203" s="64"/>
      <c r="N203" s="64"/>
      <c r="O203" s="64"/>
      <c r="P203" s="64"/>
      <c r="Q203" s="64"/>
      <c r="R203" s="64"/>
      <c r="S203" s="64"/>
      <c r="T203" s="68"/>
      <c r="U203" s="64"/>
      <c r="V203" s="64"/>
      <c r="W203" s="68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</row>
    <row r="204" spans="6:48">
      <c r="F204" s="63"/>
      <c r="G204" s="63"/>
      <c r="H204" s="64"/>
      <c r="I204" s="64"/>
      <c r="J204" s="65"/>
      <c r="K204" s="64"/>
      <c r="L204" s="68"/>
      <c r="M204" s="64"/>
      <c r="N204" s="64"/>
      <c r="O204" s="64"/>
      <c r="P204" s="64"/>
      <c r="Q204" s="64"/>
      <c r="R204" s="64"/>
      <c r="S204" s="64"/>
      <c r="T204" s="68"/>
      <c r="U204" s="64"/>
      <c r="V204" s="64"/>
      <c r="W204" s="68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</row>
    <row r="205" spans="6:48">
      <c r="F205" s="63"/>
      <c r="G205" s="63"/>
      <c r="H205" s="64"/>
      <c r="I205" s="64"/>
      <c r="J205" s="65"/>
      <c r="K205" s="64"/>
      <c r="L205" s="68"/>
      <c r="M205" s="64"/>
      <c r="N205" s="64"/>
      <c r="O205" s="64"/>
      <c r="P205" s="64"/>
      <c r="Q205" s="64"/>
      <c r="R205" s="64"/>
      <c r="S205" s="64"/>
      <c r="T205" s="68"/>
      <c r="U205" s="64"/>
      <c r="V205" s="64"/>
      <c r="W205" s="68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</row>
    <row r="206" spans="6:48">
      <c r="F206" s="63"/>
      <c r="G206" s="63"/>
      <c r="H206" s="64"/>
      <c r="I206" s="64"/>
      <c r="J206" s="65"/>
      <c r="K206" s="64"/>
      <c r="L206" s="68"/>
      <c r="M206" s="64"/>
      <c r="N206" s="64"/>
      <c r="O206" s="64"/>
      <c r="P206" s="64"/>
      <c r="Q206" s="64"/>
      <c r="R206" s="64"/>
      <c r="S206" s="64"/>
      <c r="T206" s="68"/>
      <c r="U206" s="64"/>
      <c r="V206" s="64"/>
      <c r="W206" s="68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</row>
    <row r="207" spans="6:48">
      <c r="F207" s="63"/>
      <c r="G207" s="63"/>
      <c r="H207" s="64"/>
      <c r="I207" s="64"/>
      <c r="J207" s="65"/>
      <c r="K207" s="64"/>
      <c r="L207" s="68"/>
      <c r="M207" s="64"/>
      <c r="N207" s="64"/>
      <c r="O207" s="64"/>
      <c r="P207" s="64"/>
      <c r="Q207" s="64"/>
      <c r="R207" s="64"/>
      <c r="S207" s="64"/>
      <c r="T207" s="68"/>
      <c r="U207" s="64"/>
      <c r="V207" s="64"/>
      <c r="W207" s="68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</row>
    <row r="208" spans="6:48">
      <c r="F208" s="63"/>
      <c r="G208" s="63"/>
      <c r="H208" s="64"/>
      <c r="I208" s="64"/>
      <c r="J208" s="65"/>
      <c r="K208" s="64"/>
      <c r="L208" s="68"/>
      <c r="M208" s="64"/>
      <c r="N208" s="64"/>
      <c r="O208" s="64"/>
      <c r="P208" s="64"/>
      <c r="Q208" s="64"/>
      <c r="R208" s="64"/>
      <c r="S208" s="64"/>
      <c r="T208" s="68"/>
      <c r="U208" s="64"/>
      <c r="V208" s="64"/>
      <c r="W208" s="68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</row>
    <row r="209" spans="6:48">
      <c r="F209" s="63"/>
      <c r="G209" s="63"/>
      <c r="H209" s="64"/>
      <c r="I209" s="64"/>
      <c r="J209" s="65"/>
      <c r="K209" s="64"/>
      <c r="L209" s="68"/>
      <c r="M209" s="64"/>
      <c r="N209" s="64"/>
      <c r="O209" s="64"/>
      <c r="P209" s="64"/>
      <c r="Q209" s="64"/>
      <c r="R209" s="64"/>
      <c r="S209" s="64"/>
      <c r="T209" s="68"/>
      <c r="U209" s="64"/>
      <c r="V209" s="64"/>
      <c r="W209" s="68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</row>
    <row r="210" spans="6:48">
      <c r="F210" s="63"/>
      <c r="G210" s="63"/>
      <c r="H210" s="64"/>
      <c r="I210" s="64"/>
      <c r="J210" s="65"/>
      <c r="K210" s="64"/>
      <c r="L210" s="68"/>
      <c r="M210" s="64"/>
      <c r="N210" s="64"/>
      <c r="O210" s="64"/>
      <c r="P210" s="64"/>
      <c r="Q210" s="64"/>
      <c r="R210" s="64"/>
      <c r="S210" s="64"/>
      <c r="T210" s="68"/>
      <c r="U210" s="64"/>
      <c r="V210" s="64"/>
      <c r="W210" s="68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</row>
    <row r="211" spans="6:48">
      <c r="F211" s="63"/>
      <c r="G211" s="63"/>
      <c r="H211" s="64"/>
      <c r="I211" s="64"/>
      <c r="J211" s="65"/>
      <c r="K211" s="64"/>
      <c r="L211" s="68"/>
      <c r="M211" s="64"/>
      <c r="N211" s="64"/>
      <c r="O211" s="64"/>
      <c r="P211" s="64"/>
      <c r="Q211" s="64"/>
      <c r="R211" s="64"/>
      <c r="S211" s="64"/>
      <c r="T211" s="68"/>
      <c r="U211" s="64"/>
      <c r="V211" s="64"/>
      <c r="W211" s="68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</row>
    <row r="212" spans="6:48">
      <c r="F212" s="63"/>
      <c r="G212" s="63"/>
      <c r="H212" s="64"/>
      <c r="I212" s="64"/>
      <c r="J212" s="65"/>
      <c r="K212" s="64"/>
      <c r="L212" s="68"/>
      <c r="M212" s="64"/>
      <c r="N212" s="64"/>
      <c r="O212" s="64"/>
      <c r="P212" s="64"/>
      <c r="Q212" s="64"/>
      <c r="R212" s="64"/>
      <c r="S212" s="64"/>
      <c r="T212" s="68"/>
      <c r="U212" s="64"/>
      <c r="V212" s="64"/>
      <c r="W212" s="68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</row>
    <row r="213" spans="6:48">
      <c r="F213" s="63"/>
      <c r="G213" s="63"/>
      <c r="H213" s="64"/>
      <c r="I213" s="64"/>
      <c r="J213" s="65"/>
      <c r="K213" s="64"/>
      <c r="L213" s="68"/>
      <c r="M213" s="64"/>
      <c r="N213" s="64"/>
      <c r="O213" s="64"/>
      <c r="P213" s="64"/>
      <c r="Q213" s="64"/>
      <c r="R213" s="64"/>
      <c r="S213" s="64"/>
      <c r="T213" s="68"/>
      <c r="U213" s="64"/>
      <c r="V213" s="64"/>
      <c r="W213" s="68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</row>
    <row r="214" spans="6:48">
      <c r="F214" s="63"/>
      <c r="G214" s="63"/>
      <c r="H214" s="64"/>
      <c r="I214" s="64"/>
      <c r="J214" s="65"/>
      <c r="K214" s="64"/>
      <c r="L214" s="68"/>
      <c r="M214" s="64"/>
      <c r="N214" s="64"/>
      <c r="O214" s="64"/>
      <c r="P214" s="64"/>
      <c r="Q214" s="64"/>
      <c r="R214" s="64"/>
      <c r="S214" s="64"/>
      <c r="T214" s="68"/>
      <c r="U214" s="64"/>
      <c r="V214" s="64"/>
      <c r="W214" s="68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</row>
    <row r="215" spans="6:48">
      <c r="F215" s="63"/>
      <c r="G215" s="63"/>
      <c r="H215" s="64"/>
      <c r="I215" s="64"/>
      <c r="J215" s="65"/>
      <c r="K215" s="64"/>
      <c r="L215" s="68"/>
      <c r="M215" s="64"/>
      <c r="N215" s="64"/>
      <c r="O215" s="64"/>
      <c r="P215" s="64"/>
      <c r="Q215" s="64"/>
      <c r="R215" s="64"/>
      <c r="S215" s="64"/>
      <c r="T215" s="68"/>
      <c r="U215" s="64"/>
      <c r="V215" s="64"/>
      <c r="W215" s="68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</row>
    <row r="216" spans="6:48">
      <c r="F216" s="63"/>
      <c r="G216" s="63"/>
      <c r="H216" s="64"/>
      <c r="I216" s="64"/>
      <c r="J216" s="65"/>
      <c r="K216" s="64"/>
      <c r="L216" s="68"/>
      <c r="M216" s="64"/>
      <c r="N216" s="64"/>
      <c r="O216" s="64"/>
      <c r="P216" s="64"/>
      <c r="Q216" s="64"/>
      <c r="R216" s="64"/>
      <c r="S216" s="64"/>
      <c r="T216" s="68"/>
      <c r="U216" s="64"/>
      <c r="V216" s="64"/>
      <c r="W216" s="68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</row>
    <row r="217" spans="6:48">
      <c r="F217" s="63"/>
      <c r="G217" s="63"/>
      <c r="H217" s="64"/>
      <c r="I217" s="64"/>
      <c r="J217" s="65"/>
      <c r="K217" s="64"/>
      <c r="L217" s="68"/>
      <c r="M217" s="64"/>
      <c r="N217" s="64"/>
      <c r="O217" s="64"/>
      <c r="P217" s="64"/>
      <c r="Q217" s="64"/>
      <c r="R217" s="64"/>
      <c r="S217" s="64"/>
      <c r="T217" s="68"/>
      <c r="U217" s="64"/>
      <c r="V217" s="64"/>
      <c r="W217" s="68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</row>
    <row r="218" spans="6:48">
      <c r="F218" s="63"/>
      <c r="G218" s="63"/>
      <c r="H218" s="64"/>
      <c r="I218" s="64"/>
      <c r="J218" s="65"/>
      <c r="K218" s="64"/>
      <c r="L218" s="68"/>
      <c r="M218" s="64"/>
      <c r="N218" s="64"/>
      <c r="O218" s="64"/>
      <c r="P218" s="64"/>
      <c r="Q218" s="64"/>
      <c r="R218" s="64"/>
      <c r="S218" s="64"/>
      <c r="T218" s="68"/>
      <c r="U218" s="64"/>
      <c r="V218" s="64"/>
      <c r="W218" s="68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</row>
    <row r="219" spans="6:48">
      <c r="F219" s="63"/>
      <c r="G219" s="63"/>
      <c r="H219" s="64"/>
      <c r="I219" s="64"/>
      <c r="J219" s="65"/>
      <c r="K219" s="64"/>
      <c r="L219" s="68"/>
      <c r="M219" s="64"/>
      <c r="N219" s="64"/>
      <c r="O219" s="64"/>
      <c r="P219" s="64"/>
      <c r="Q219" s="64"/>
      <c r="R219" s="64"/>
      <c r="S219" s="64"/>
      <c r="T219" s="68"/>
      <c r="U219" s="64"/>
      <c r="V219" s="64"/>
      <c r="W219" s="68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  <c r="AU219" s="64"/>
      <c r="AV219" s="64"/>
    </row>
  </sheetData>
  <mergeCells count="53">
    <mergeCell ref="X15:X16"/>
    <mergeCell ref="B1:M2"/>
    <mergeCell ref="B3:F3"/>
    <mergeCell ref="I4:W4"/>
    <mergeCell ref="X4:X6"/>
    <mergeCell ref="F6:H6"/>
    <mergeCell ref="B14:H14"/>
    <mergeCell ref="B15:B16"/>
    <mergeCell ref="C15:C16"/>
    <mergeCell ref="D15:D16"/>
    <mergeCell ref="E15:E16"/>
    <mergeCell ref="F15:H15"/>
    <mergeCell ref="B61:D61"/>
    <mergeCell ref="B26:H26"/>
    <mergeCell ref="B44:B45"/>
    <mergeCell ref="C44:C45"/>
    <mergeCell ref="D44:D45"/>
    <mergeCell ref="E44:E45"/>
    <mergeCell ref="B31:M31"/>
    <mergeCell ref="B56:E56"/>
    <mergeCell ref="B57:D57"/>
    <mergeCell ref="B58:D58"/>
    <mergeCell ref="B59:D59"/>
    <mergeCell ref="B60:D60"/>
    <mergeCell ref="B85:D85"/>
    <mergeCell ref="B86:D86"/>
    <mergeCell ref="B75:D75"/>
    <mergeCell ref="B76:E76"/>
    <mergeCell ref="B77:D77"/>
    <mergeCell ref="B78:D78"/>
    <mergeCell ref="B79:D79"/>
    <mergeCell ref="B80:D80"/>
    <mergeCell ref="B81:D81"/>
    <mergeCell ref="B82:D82"/>
    <mergeCell ref="B83:D83"/>
    <mergeCell ref="B84:D84"/>
    <mergeCell ref="B73:D73"/>
    <mergeCell ref="B62:D62"/>
    <mergeCell ref="B63:D63"/>
    <mergeCell ref="B64:E64"/>
    <mergeCell ref="B65:D65"/>
    <mergeCell ref="B66:D66"/>
    <mergeCell ref="B68:E68"/>
    <mergeCell ref="B69:D69"/>
    <mergeCell ref="B70:D70"/>
    <mergeCell ref="B71:D71"/>
    <mergeCell ref="B72:D72"/>
    <mergeCell ref="B67:D67"/>
    <mergeCell ref="B87:D87"/>
    <mergeCell ref="B89:D89"/>
    <mergeCell ref="B94:E94"/>
    <mergeCell ref="B96:D96"/>
    <mergeCell ref="B98:D98"/>
  </mergeCells>
  <dataValidations disablePrompts="1" count="1">
    <dataValidation type="list" allowBlank="1" showInputMessage="1" showErrorMessage="1" sqref="C8:C13 C17:C25" xr:uid="{00000000-0002-0000-0500-000000000000}">
      <formula1>$AE$5:$AE$13</formula1>
    </dataValidation>
  </dataValidations>
  <pageMargins left="0.7" right="0.7" top="0.75" bottom="0.75" header="0.3" footer="0.3"/>
  <pageSetup paperSize="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C1:N14"/>
  <sheetViews>
    <sheetView topLeftCell="C1" workbookViewId="0">
      <selection activeCell="D9" sqref="D9"/>
    </sheetView>
  </sheetViews>
  <sheetFormatPr defaultRowHeight="15"/>
  <cols>
    <col min="2" max="2" width="19.85546875" bestFit="1" customWidth="1"/>
    <col min="3" max="3" width="13.7109375" customWidth="1"/>
    <col min="4" max="4" width="19.85546875" bestFit="1" customWidth="1"/>
    <col min="5" max="5" width="17.85546875" bestFit="1" customWidth="1"/>
    <col min="6" max="6" width="21.7109375" customWidth="1"/>
    <col min="14" max="14" width="21.7109375" customWidth="1"/>
  </cols>
  <sheetData>
    <row r="1" spans="3:14">
      <c r="C1" t="s">
        <v>93</v>
      </c>
    </row>
    <row r="2" spans="3:14" s="149" customFormat="1" ht="45">
      <c r="C2" s="150" t="s">
        <v>92</v>
      </c>
      <c r="D2" s="150" t="s">
        <v>85</v>
      </c>
      <c r="E2" s="151" t="s">
        <v>90</v>
      </c>
      <c r="F2" s="151" t="s">
        <v>91</v>
      </c>
      <c r="N2" s="149" t="s">
        <v>85</v>
      </c>
    </row>
    <row r="3" spans="3:14">
      <c r="C3" s="147">
        <v>5808</v>
      </c>
      <c r="D3" s="148" t="s">
        <v>86</v>
      </c>
      <c r="E3" s="154">
        <f>+C3*12</f>
        <v>69696</v>
      </c>
      <c r="F3" s="154">
        <f>IF(D3="9 Months",+E3/9,IF(D3="10 Months",+E3/10,IF(D3="12 Months",+E3/12)))</f>
        <v>7744</v>
      </c>
      <c r="N3" t="s">
        <v>86</v>
      </c>
    </row>
    <row r="4" spans="3:14">
      <c r="N4" t="s">
        <v>87</v>
      </c>
    </row>
    <row r="5" spans="3:14">
      <c r="N5" t="s">
        <v>89</v>
      </c>
    </row>
    <row r="8" spans="3:14" s="149" customFormat="1" ht="60">
      <c r="C8" s="153" t="s">
        <v>88</v>
      </c>
      <c r="D8" s="150" t="s">
        <v>85</v>
      </c>
      <c r="E8" s="151" t="s">
        <v>91</v>
      </c>
    </row>
    <row r="9" spans="3:14">
      <c r="C9" s="147">
        <v>69660</v>
      </c>
      <c r="D9" s="152" t="s">
        <v>87</v>
      </c>
      <c r="E9" s="154">
        <f>IF(D9="9 Months",+C9/9,IF(D9="10 Months",+C9/10,IF(D9="12 Months",+C9/12)))</f>
        <v>5805</v>
      </c>
    </row>
    <row r="13" spans="3:14">
      <c r="C13" t="s">
        <v>94</v>
      </c>
    </row>
    <row r="14" spans="3:14">
      <c r="C14" t="s">
        <v>95</v>
      </c>
    </row>
  </sheetData>
  <dataValidations count="1">
    <dataValidation type="list" allowBlank="1" showInputMessage="1" showErrorMessage="1" sqref="N2 D3 D9" xr:uid="{00000000-0002-0000-0600-000000000000}">
      <formula1>$N$3:$N$5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U39"/>
  <sheetViews>
    <sheetView showGridLines="0" zoomScaleNormal="100" workbookViewId="0">
      <selection activeCell="R27" sqref="R27"/>
    </sheetView>
  </sheetViews>
  <sheetFormatPr defaultRowHeight="12"/>
  <cols>
    <col min="1" max="1" width="9.140625" style="159"/>
    <col min="2" max="2" width="9.28515625" style="159" bestFit="1" customWidth="1"/>
    <col min="3" max="3" width="9.140625" style="159"/>
    <col min="4" max="9" width="0" style="159" hidden="1" customWidth="1"/>
    <col min="10" max="11" width="10.7109375" style="159" customWidth="1"/>
    <col min="12" max="12" width="4.7109375" style="159" customWidth="1"/>
    <col min="13" max="14" width="10.7109375" style="159" customWidth="1"/>
    <col min="15" max="15" width="4.7109375" style="159" customWidth="1"/>
    <col min="16" max="19" width="10.7109375" style="159" customWidth="1"/>
    <col min="20" max="20" width="4.7109375" style="159" customWidth="1"/>
    <col min="21" max="22" width="10.7109375" style="159" customWidth="1"/>
    <col min="23" max="257" width="9.140625" style="159"/>
    <col min="258" max="258" width="9.28515625" style="159" bestFit="1" customWidth="1"/>
    <col min="259" max="259" width="9.140625" style="159"/>
    <col min="260" max="265" width="0" style="159" hidden="1" customWidth="1"/>
    <col min="266" max="267" width="10.7109375" style="159" customWidth="1"/>
    <col min="268" max="268" width="4.7109375" style="159" customWidth="1"/>
    <col min="269" max="270" width="10.7109375" style="159" customWidth="1"/>
    <col min="271" max="271" width="4.7109375" style="159" customWidth="1"/>
    <col min="272" max="275" width="10.7109375" style="159" customWidth="1"/>
    <col min="276" max="276" width="4.7109375" style="159" customWidth="1"/>
    <col min="277" max="278" width="10.7109375" style="159" customWidth="1"/>
    <col min="279" max="513" width="9.140625" style="159"/>
    <col min="514" max="514" width="9.28515625" style="159" bestFit="1" customWidth="1"/>
    <col min="515" max="515" width="9.140625" style="159"/>
    <col min="516" max="521" width="0" style="159" hidden="1" customWidth="1"/>
    <col min="522" max="523" width="10.7109375" style="159" customWidth="1"/>
    <col min="524" max="524" width="4.7109375" style="159" customWidth="1"/>
    <col min="525" max="526" width="10.7109375" style="159" customWidth="1"/>
    <col min="527" max="527" width="4.7109375" style="159" customWidth="1"/>
    <col min="528" max="531" width="10.7109375" style="159" customWidth="1"/>
    <col min="532" max="532" width="4.7109375" style="159" customWidth="1"/>
    <col min="533" max="534" width="10.7109375" style="159" customWidth="1"/>
    <col min="535" max="769" width="9.140625" style="159"/>
    <col min="770" max="770" width="9.28515625" style="159" bestFit="1" customWidth="1"/>
    <col min="771" max="771" width="9.140625" style="159"/>
    <col min="772" max="777" width="0" style="159" hidden="1" customWidth="1"/>
    <col min="778" max="779" width="10.7109375" style="159" customWidth="1"/>
    <col min="780" max="780" width="4.7109375" style="159" customWidth="1"/>
    <col min="781" max="782" width="10.7109375" style="159" customWidth="1"/>
    <col min="783" max="783" width="4.7109375" style="159" customWidth="1"/>
    <col min="784" max="787" width="10.7109375" style="159" customWidth="1"/>
    <col min="788" max="788" width="4.7109375" style="159" customWidth="1"/>
    <col min="789" max="790" width="10.7109375" style="159" customWidth="1"/>
    <col min="791" max="1025" width="9.140625" style="159"/>
    <col min="1026" max="1026" width="9.28515625" style="159" bestFit="1" customWidth="1"/>
    <col min="1027" max="1027" width="9.140625" style="159"/>
    <col min="1028" max="1033" width="0" style="159" hidden="1" customWidth="1"/>
    <col min="1034" max="1035" width="10.7109375" style="159" customWidth="1"/>
    <col min="1036" max="1036" width="4.7109375" style="159" customWidth="1"/>
    <col min="1037" max="1038" width="10.7109375" style="159" customWidth="1"/>
    <col min="1039" max="1039" width="4.7109375" style="159" customWidth="1"/>
    <col min="1040" max="1043" width="10.7109375" style="159" customWidth="1"/>
    <col min="1044" max="1044" width="4.7109375" style="159" customWidth="1"/>
    <col min="1045" max="1046" width="10.7109375" style="159" customWidth="1"/>
    <col min="1047" max="1281" width="9.140625" style="159"/>
    <col min="1282" max="1282" width="9.28515625" style="159" bestFit="1" customWidth="1"/>
    <col min="1283" max="1283" width="9.140625" style="159"/>
    <col min="1284" max="1289" width="0" style="159" hidden="1" customWidth="1"/>
    <col min="1290" max="1291" width="10.7109375" style="159" customWidth="1"/>
    <col min="1292" max="1292" width="4.7109375" style="159" customWidth="1"/>
    <col min="1293" max="1294" width="10.7109375" style="159" customWidth="1"/>
    <col min="1295" max="1295" width="4.7109375" style="159" customWidth="1"/>
    <col min="1296" max="1299" width="10.7109375" style="159" customWidth="1"/>
    <col min="1300" max="1300" width="4.7109375" style="159" customWidth="1"/>
    <col min="1301" max="1302" width="10.7109375" style="159" customWidth="1"/>
    <col min="1303" max="1537" width="9.140625" style="159"/>
    <col min="1538" max="1538" width="9.28515625" style="159" bestFit="1" customWidth="1"/>
    <col min="1539" max="1539" width="9.140625" style="159"/>
    <col min="1540" max="1545" width="0" style="159" hidden="1" customWidth="1"/>
    <col min="1546" max="1547" width="10.7109375" style="159" customWidth="1"/>
    <col min="1548" max="1548" width="4.7109375" style="159" customWidth="1"/>
    <col min="1549" max="1550" width="10.7109375" style="159" customWidth="1"/>
    <col min="1551" max="1551" width="4.7109375" style="159" customWidth="1"/>
    <col min="1552" max="1555" width="10.7109375" style="159" customWidth="1"/>
    <col min="1556" max="1556" width="4.7109375" style="159" customWidth="1"/>
    <col min="1557" max="1558" width="10.7109375" style="159" customWidth="1"/>
    <col min="1559" max="1793" width="9.140625" style="159"/>
    <col min="1794" max="1794" width="9.28515625" style="159" bestFit="1" customWidth="1"/>
    <col min="1795" max="1795" width="9.140625" style="159"/>
    <col min="1796" max="1801" width="0" style="159" hidden="1" customWidth="1"/>
    <col min="1802" max="1803" width="10.7109375" style="159" customWidth="1"/>
    <col min="1804" max="1804" width="4.7109375" style="159" customWidth="1"/>
    <col min="1805" max="1806" width="10.7109375" style="159" customWidth="1"/>
    <col min="1807" max="1807" width="4.7109375" style="159" customWidth="1"/>
    <col min="1808" max="1811" width="10.7109375" style="159" customWidth="1"/>
    <col min="1812" max="1812" width="4.7109375" style="159" customWidth="1"/>
    <col min="1813" max="1814" width="10.7109375" style="159" customWidth="1"/>
    <col min="1815" max="2049" width="9.140625" style="159"/>
    <col min="2050" max="2050" width="9.28515625" style="159" bestFit="1" customWidth="1"/>
    <col min="2051" max="2051" width="9.140625" style="159"/>
    <col min="2052" max="2057" width="0" style="159" hidden="1" customWidth="1"/>
    <col min="2058" max="2059" width="10.7109375" style="159" customWidth="1"/>
    <col min="2060" max="2060" width="4.7109375" style="159" customWidth="1"/>
    <col min="2061" max="2062" width="10.7109375" style="159" customWidth="1"/>
    <col min="2063" max="2063" width="4.7109375" style="159" customWidth="1"/>
    <col min="2064" max="2067" width="10.7109375" style="159" customWidth="1"/>
    <col min="2068" max="2068" width="4.7109375" style="159" customWidth="1"/>
    <col min="2069" max="2070" width="10.7109375" style="159" customWidth="1"/>
    <col min="2071" max="2305" width="9.140625" style="159"/>
    <col min="2306" max="2306" width="9.28515625" style="159" bestFit="1" customWidth="1"/>
    <col min="2307" max="2307" width="9.140625" style="159"/>
    <col min="2308" max="2313" width="0" style="159" hidden="1" customWidth="1"/>
    <col min="2314" max="2315" width="10.7109375" style="159" customWidth="1"/>
    <col min="2316" max="2316" width="4.7109375" style="159" customWidth="1"/>
    <col min="2317" max="2318" width="10.7109375" style="159" customWidth="1"/>
    <col min="2319" max="2319" width="4.7109375" style="159" customWidth="1"/>
    <col min="2320" max="2323" width="10.7109375" style="159" customWidth="1"/>
    <col min="2324" max="2324" width="4.7109375" style="159" customWidth="1"/>
    <col min="2325" max="2326" width="10.7109375" style="159" customWidth="1"/>
    <col min="2327" max="2561" width="9.140625" style="159"/>
    <col min="2562" max="2562" width="9.28515625" style="159" bestFit="1" customWidth="1"/>
    <col min="2563" max="2563" width="9.140625" style="159"/>
    <col min="2564" max="2569" width="0" style="159" hidden="1" customWidth="1"/>
    <col min="2570" max="2571" width="10.7109375" style="159" customWidth="1"/>
    <col min="2572" max="2572" width="4.7109375" style="159" customWidth="1"/>
    <col min="2573" max="2574" width="10.7109375" style="159" customWidth="1"/>
    <col min="2575" max="2575" width="4.7109375" style="159" customWidth="1"/>
    <col min="2576" max="2579" width="10.7109375" style="159" customWidth="1"/>
    <col min="2580" max="2580" width="4.7109375" style="159" customWidth="1"/>
    <col min="2581" max="2582" width="10.7109375" style="159" customWidth="1"/>
    <col min="2583" max="2817" width="9.140625" style="159"/>
    <col min="2818" max="2818" width="9.28515625" style="159" bestFit="1" customWidth="1"/>
    <col min="2819" max="2819" width="9.140625" style="159"/>
    <col min="2820" max="2825" width="0" style="159" hidden="1" customWidth="1"/>
    <col min="2826" max="2827" width="10.7109375" style="159" customWidth="1"/>
    <col min="2828" max="2828" width="4.7109375" style="159" customWidth="1"/>
    <col min="2829" max="2830" width="10.7109375" style="159" customWidth="1"/>
    <col min="2831" max="2831" width="4.7109375" style="159" customWidth="1"/>
    <col min="2832" max="2835" width="10.7109375" style="159" customWidth="1"/>
    <col min="2836" max="2836" width="4.7109375" style="159" customWidth="1"/>
    <col min="2837" max="2838" width="10.7109375" style="159" customWidth="1"/>
    <col min="2839" max="3073" width="9.140625" style="159"/>
    <col min="3074" max="3074" width="9.28515625" style="159" bestFit="1" customWidth="1"/>
    <col min="3075" max="3075" width="9.140625" style="159"/>
    <col min="3076" max="3081" width="0" style="159" hidden="1" customWidth="1"/>
    <col min="3082" max="3083" width="10.7109375" style="159" customWidth="1"/>
    <col min="3084" max="3084" width="4.7109375" style="159" customWidth="1"/>
    <col min="3085" max="3086" width="10.7109375" style="159" customWidth="1"/>
    <col min="3087" max="3087" width="4.7109375" style="159" customWidth="1"/>
    <col min="3088" max="3091" width="10.7109375" style="159" customWidth="1"/>
    <col min="3092" max="3092" width="4.7109375" style="159" customWidth="1"/>
    <col min="3093" max="3094" width="10.7109375" style="159" customWidth="1"/>
    <col min="3095" max="3329" width="9.140625" style="159"/>
    <col min="3330" max="3330" width="9.28515625" style="159" bestFit="1" customWidth="1"/>
    <col min="3331" max="3331" width="9.140625" style="159"/>
    <col min="3332" max="3337" width="0" style="159" hidden="1" customWidth="1"/>
    <col min="3338" max="3339" width="10.7109375" style="159" customWidth="1"/>
    <col min="3340" max="3340" width="4.7109375" style="159" customWidth="1"/>
    <col min="3341" max="3342" width="10.7109375" style="159" customWidth="1"/>
    <col min="3343" max="3343" width="4.7109375" style="159" customWidth="1"/>
    <col min="3344" max="3347" width="10.7109375" style="159" customWidth="1"/>
    <col min="3348" max="3348" width="4.7109375" style="159" customWidth="1"/>
    <col min="3349" max="3350" width="10.7109375" style="159" customWidth="1"/>
    <col min="3351" max="3585" width="9.140625" style="159"/>
    <col min="3586" max="3586" width="9.28515625" style="159" bestFit="1" customWidth="1"/>
    <col min="3587" max="3587" width="9.140625" style="159"/>
    <col min="3588" max="3593" width="0" style="159" hidden="1" customWidth="1"/>
    <col min="3594" max="3595" width="10.7109375" style="159" customWidth="1"/>
    <col min="3596" max="3596" width="4.7109375" style="159" customWidth="1"/>
    <col min="3597" max="3598" width="10.7109375" style="159" customWidth="1"/>
    <col min="3599" max="3599" width="4.7109375" style="159" customWidth="1"/>
    <col min="3600" max="3603" width="10.7109375" style="159" customWidth="1"/>
    <col min="3604" max="3604" width="4.7109375" style="159" customWidth="1"/>
    <col min="3605" max="3606" width="10.7109375" style="159" customWidth="1"/>
    <col min="3607" max="3841" width="9.140625" style="159"/>
    <col min="3842" max="3842" width="9.28515625" style="159" bestFit="1" customWidth="1"/>
    <col min="3843" max="3843" width="9.140625" style="159"/>
    <col min="3844" max="3849" width="0" style="159" hidden="1" customWidth="1"/>
    <col min="3850" max="3851" width="10.7109375" style="159" customWidth="1"/>
    <col min="3852" max="3852" width="4.7109375" style="159" customWidth="1"/>
    <col min="3853" max="3854" width="10.7109375" style="159" customWidth="1"/>
    <col min="3855" max="3855" width="4.7109375" style="159" customWidth="1"/>
    <col min="3856" max="3859" width="10.7109375" style="159" customWidth="1"/>
    <col min="3860" max="3860" width="4.7109375" style="159" customWidth="1"/>
    <col min="3861" max="3862" width="10.7109375" style="159" customWidth="1"/>
    <col min="3863" max="4097" width="9.140625" style="159"/>
    <col min="4098" max="4098" width="9.28515625" style="159" bestFit="1" customWidth="1"/>
    <col min="4099" max="4099" width="9.140625" style="159"/>
    <col min="4100" max="4105" width="0" style="159" hidden="1" customWidth="1"/>
    <col min="4106" max="4107" width="10.7109375" style="159" customWidth="1"/>
    <col min="4108" max="4108" width="4.7109375" style="159" customWidth="1"/>
    <col min="4109" max="4110" width="10.7109375" style="159" customWidth="1"/>
    <col min="4111" max="4111" width="4.7109375" style="159" customWidth="1"/>
    <col min="4112" max="4115" width="10.7109375" style="159" customWidth="1"/>
    <col min="4116" max="4116" width="4.7109375" style="159" customWidth="1"/>
    <col min="4117" max="4118" width="10.7109375" style="159" customWidth="1"/>
    <col min="4119" max="4353" width="9.140625" style="159"/>
    <col min="4354" max="4354" width="9.28515625" style="159" bestFit="1" customWidth="1"/>
    <col min="4355" max="4355" width="9.140625" style="159"/>
    <col min="4356" max="4361" width="0" style="159" hidden="1" customWidth="1"/>
    <col min="4362" max="4363" width="10.7109375" style="159" customWidth="1"/>
    <col min="4364" max="4364" width="4.7109375" style="159" customWidth="1"/>
    <col min="4365" max="4366" width="10.7109375" style="159" customWidth="1"/>
    <col min="4367" max="4367" width="4.7109375" style="159" customWidth="1"/>
    <col min="4368" max="4371" width="10.7109375" style="159" customWidth="1"/>
    <col min="4372" max="4372" width="4.7109375" style="159" customWidth="1"/>
    <col min="4373" max="4374" width="10.7109375" style="159" customWidth="1"/>
    <col min="4375" max="4609" width="9.140625" style="159"/>
    <col min="4610" max="4610" width="9.28515625" style="159" bestFit="1" customWidth="1"/>
    <col min="4611" max="4611" width="9.140625" style="159"/>
    <col min="4612" max="4617" width="0" style="159" hidden="1" customWidth="1"/>
    <col min="4618" max="4619" width="10.7109375" style="159" customWidth="1"/>
    <col min="4620" max="4620" width="4.7109375" style="159" customWidth="1"/>
    <col min="4621" max="4622" width="10.7109375" style="159" customWidth="1"/>
    <col min="4623" max="4623" width="4.7109375" style="159" customWidth="1"/>
    <col min="4624" max="4627" width="10.7109375" style="159" customWidth="1"/>
    <col min="4628" max="4628" width="4.7109375" style="159" customWidth="1"/>
    <col min="4629" max="4630" width="10.7109375" style="159" customWidth="1"/>
    <col min="4631" max="4865" width="9.140625" style="159"/>
    <col min="4866" max="4866" width="9.28515625" style="159" bestFit="1" customWidth="1"/>
    <col min="4867" max="4867" width="9.140625" style="159"/>
    <col min="4868" max="4873" width="0" style="159" hidden="1" customWidth="1"/>
    <col min="4874" max="4875" width="10.7109375" style="159" customWidth="1"/>
    <col min="4876" max="4876" width="4.7109375" style="159" customWidth="1"/>
    <col min="4877" max="4878" width="10.7109375" style="159" customWidth="1"/>
    <col min="4879" max="4879" width="4.7109375" style="159" customWidth="1"/>
    <col min="4880" max="4883" width="10.7109375" style="159" customWidth="1"/>
    <col min="4884" max="4884" width="4.7109375" style="159" customWidth="1"/>
    <col min="4885" max="4886" width="10.7109375" style="159" customWidth="1"/>
    <col min="4887" max="5121" width="9.140625" style="159"/>
    <col min="5122" max="5122" width="9.28515625" style="159" bestFit="1" customWidth="1"/>
    <col min="5123" max="5123" width="9.140625" style="159"/>
    <col min="5124" max="5129" width="0" style="159" hidden="1" customWidth="1"/>
    <col min="5130" max="5131" width="10.7109375" style="159" customWidth="1"/>
    <col min="5132" max="5132" width="4.7109375" style="159" customWidth="1"/>
    <col min="5133" max="5134" width="10.7109375" style="159" customWidth="1"/>
    <col min="5135" max="5135" width="4.7109375" style="159" customWidth="1"/>
    <col min="5136" max="5139" width="10.7109375" style="159" customWidth="1"/>
    <col min="5140" max="5140" width="4.7109375" style="159" customWidth="1"/>
    <col min="5141" max="5142" width="10.7109375" style="159" customWidth="1"/>
    <col min="5143" max="5377" width="9.140625" style="159"/>
    <col min="5378" max="5378" width="9.28515625" style="159" bestFit="1" customWidth="1"/>
    <col min="5379" max="5379" width="9.140625" style="159"/>
    <col min="5380" max="5385" width="0" style="159" hidden="1" customWidth="1"/>
    <col min="5386" max="5387" width="10.7109375" style="159" customWidth="1"/>
    <col min="5388" max="5388" width="4.7109375" style="159" customWidth="1"/>
    <col min="5389" max="5390" width="10.7109375" style="159" customWidth="1"/>
    <col min="5391" max="5391" width="4.7109375" style="159" customWidth="1"/>
    <col min="5392" max="5395" width="10.7109375" style="159" customWidth="1"/>
    <col min="5396" max="5396" width="4.7109375" style="159" customWidth="1"/>
    <col min="5397" max="5398" width="10.7109375" style="159" customWidth="1"/>
    <col min="5399" max="5633" width="9.140625" style="159"/>
    <col min="5634" max="5634" width="9.28515625" style="159" bestFit="1" customWidth="1"/>
    <col min="5635" max="5635" width="9.140625" style="159"/>
    <col min="5636" max="5641" width="0" style="159" hidden="1" customWidth="1"/>
    <col min="5642" max="5643" width="10.7109375" style="159" customWidth="1"/>
    <col min="5644" max="5644" width="4.7109375" style="159" customWidth="1"/>
    <col min="5645" max="5646" width="10.7109375" style="159" customWidth="1"/>
    <col min="5647" max="5647" width="4.7109375" style="159" customWidth="1"/>
    <col min="5648" max="5651" width="10.7109375" style="159" customWidth="1"/>
    <col min="5652" max="5652" width="4.7109375" style="159" customWidth="1"/>
    <col min="5653" max="5654" width="10.7109375" style="159" customWidth="1"/>
    <col min="5655" max="5889" width="9.140625" style="159"/>
    <col min="5890" max="5890" width="9.28515625" style="159" bestFit="1" customWidth="1"/>
    <col min="5891" max="5891" width="9.140625" style="159"/>
    <col min="5892" max="5897" width="0" style="159" hidden="1" customWidth="1"/>
    <col min="5898" max="5899" width="10.7109375" style="159" customWidth="1"/>
    <col min="5900" max="5900" width="4.7109375" style="159" customWidth="1"/>
    <col min="5901" max="5902" width="10.7109375" style="159" customWidth="1"/>
    <col min="5903" max="5903" width="4.7109375" style="159" customWidth="1"/>
    <col min="5904" max="5907" width="10.7109375" style="159" customWidth="1"/>
    <col min="5908" max="5908" width="4.7109375" style="159" customWidth="1"/>
    <col min="5909" max="5910" width="10.7109375" style="159" customWidth="1"/>
    <col min="5911" max="6145" width="9.140625" style="159"/>
    <col min="6146" max="6146" width="9.28515625" style="159" bestFit="1" customWidth="1"/>
    <col min="6147" max="6147" width="9.140625" style="159"/>
    <col min="6148" max="6153" width="0" style="159" hidden="1" customWidth="1"/>
    <col min="6154" max="6155" width="10.7109375" style="159" customWidth="1"/>
    <col min="6156" max="6156" width="4.7109375" style="159" customWidth="1"/>
    <col min="6157" max="6158" width="10.7109375" style="159" customWidth="1"/>
    <col min="6159" max="6159" width="4.7109375" style="159" customWidth="1"/>
    <col min="6160" max="6163" width="10.7109375" style="159" customWidth="1"/>
    <col min="6164" max="6164" width="4.7109375" style="159" customWidth="1"/>
    <col min="6165" max="6166" width="10.7109375" style="159" customWidth="1"/>
    <col min="6167" max="6401" width="9.140625" style="159"/>
    <col min="6402" max="6402" width="9.28515625" style="159" bestFit="1" customWidth="1"/>
    <col min="6403" max="6403" width="9.140625" style="159"/>
    <col min="6404" max="6409" width="0" style="159" hidden="1" customWidth="1"/>
    <col min="6410" max="6411" width="10.7109375" style="159" customWidth="1"/>
    <col min="6412" max="6412" width="4.7109375" style="159" customWidth="1"/>
    <col min="6413" max="6414" width="10.7109375" style="159" customWidth="1"/>
    <col min="6415" max="6415" width="4.7109375" style="159" customWidth="1"/>
    <col min="6416" max="6419" width="10.7109375" style="159" customWidth="1"/>
    <col min="6420" max="6420" width="4.7109375" style="159" customWidth="1"/>
    <col min="6421" max="6422" width="10.7109375" style="159" customWidth="1"/>
    <col min="6423" max="6657" width="9.140625" style="159"/>
    <col min="6658" max="6658" width="9.28515625" style="159" bestFit="1" customWidth="1"/>
    <col min="6659" max="6659" width="9.140625" style="159"/>
    <col min="6660" max="6665" width="0" style="159" hidden="1" customWidth="1"/>
    <col min="6666" max="6667" width="10.7109375" style="159" customWidth="1"/>
    <col min="6668" max="6668" width="4.7109375" style="159" customWidth="1"/>
    <col min="6669" max="6670" width="10.7109375" style="159" customWidth="1"/>
    <col min="6671" max="6671" width="4.7109375" style="159" customWidth="1"/>
    <col min="6672" max="6675" width="10.7109375" style="159" customWidth="1"/>
    <col min="6676" max="6676" width="4.7109375" style="159" customWidth="1"/>
    <col min="6677" max="6678" width="10.7109375" style="159" customWidth="1"/>
    <col min="6679" max="6913" width="9.140625" style="159"/>
    <col min="6914" max="6914" width="9.28515625" style="159" bestFit="1" customWidth="1"/>
    <col min="6915" max="6915" width="9.140625" style="159"/>
    <col min="6916" max="6921" width="0" style="159" hidden="1" customWidth="1"/>
    <col min="6922" max="6923" width="10.7109375" style="159" customWidth="1"/>
    <col min="6924" max="6924" width="4.7109375" style="159" customWidth="1"/>
    <col min="6925" max="6926" width="10.7109375" style="159" customWidth="1"/>
    <col min="6927" max="6927" width="4.7109375" style="159" customWidth="1"/>
    <col min="6928" max="6931" width="10.7109375" style="159" customWidth="1"/>
    <col min="6932" max="6932" width="4.7109375" style="159" customWidth="1"/>
    <col min="6933" max="6934" width="10.7109375" style="159" customWidth="1"/>
    <col min="6935" max="7169" width="9.140625" style="159"/>
    <col min="7170" max="7170" width="9.28515625" style="159" bestFit="1" customWidth="1"/>
    <col min="7171" max="7171" width="9.140625" style="159"/>
    <col min="7172" max="7177" width="0" style="159" hidden="1" customWidth="1"/>
    <col min="7178" max="7179" width="10.7109375" style="159" customWidth="1"/>
    <col min="7180" max="7180" width="4.7109375" style="159" customWidth="1"/>
    <col min="7181" max="7182" width="10.7109375" style="159" customWidth="1"/>
    <col min="7183" max="7183" width="4.7109375" style="159" customWidth="1"/>
    <col min="7184" max="7187" width="10.7109375" style="159" customWidth="1"/>
    <col min="7188" max="7188" width="4.7109375" style="159" customWidth="1"/>
    <col min="7189" max="7190" width="10.7109375" style="159" customWidth="1"/>
    <col min="7191" max="7425" width="9.140625" style="159"/>
    <col min="7426" max="7426" width="9.28515625" style="159" bestFit="1" customWidth="1"/>
    <col min="7427" max="7427" width="9.140625" style="159"/>
    <col min="7428" max="7433" width="0" style="159" hidden="1" customWidth="1"/>
    <col min="7434" max="7435" width="10.7109375" style="159" customWidth="1"/>
    <col min="7436" max="7436" width="4.7109375" style="159" customWidth="1"/>
    <col min="7437" max="7438" width="10.7109375" style="159" customWidth="1"/>
    <col min="7439" max="7439" width="4.7109375" style="159" customWidth="1"/>
    <col min="7440" max="7443" width="10.7109375" style="159" customWidth="1"/>
    <col min="7444" max="7444" width="4.7109375" style="159" customWidth="1"/>
    <col min="7445" max="7446" width="10.7109375" style="159" customWidth="1"/>
    <col min="7447" max="7681" width="9.140625" style="159"/>
    <col min="7682" max="7682" width="9.28515625" style="159" bestFit="1" customWidth="1"/>
    <col min="7683" max="7683" width="9.140625" style="159"/>
    <col min="7684" max="7689" width="0" style="159" hidden="1" customWidth="1"/>
    <col min="7690" max="7691" width="10.7109375" style="159" customWidth="1"/>
    <col min="7692" max="7692" width="4.7109375" style="159" customWidth="1"/>
    <col min="7693" max="7694" width="10.7109375" style="159" customWidth="1"/>
    <col min="7695" max="7695" width="4.7109375" style="159" customWidth="1"/>
    <col min="7696" max="7699" width="10.7109375" style="159" customWidth="1"/>
    <col min="7700" max="7700" width="4.7109375" style="159" customWidth="1"/>
    <col min="7701" max="7702" width="10.7109375" style="159" customWidth="1"/>
    <col min="7703" max="7937" width="9.140625" style="159"/>
    <col min="7938" max="7938" width="9.28515625" style="159" bestFit="1" customWidth="1"/>
    <col min="7939" max="7939" width="9.140625" style="159"/>
    <col min="7940" max="7945" width="0" style="159" hidden="1" customWidth="1"/>
    <col min="7946" max="7947" width="10.7109375" style="159" customWidth="1"/>
    <col min="7948" max="7948" width="4.7109375" style="159" customWidth="1"/>
    <col min="7949" max="7950" width="10.7109375" style="159" customWidth="1"/>
    <col min="7951" max="7951" width="4.7109375" style="159" customWidth="1"/>
    <col min="7952" max="7955" width="10.7109375" style="159" customWidth="1"/>
    <col min="7956" max="7956" width="4.7109375" style="159" customWidth="1"/>
    <col min="7957" max="7958" width="10.7109375" style="159" customWidth="1"/>
    <col min="7959" max="8193" width="9.140625" style="159"/>
    <col min="8194" max="8194" width="9.28515625" style="159" bestFit="1" customWidth="1"/>
    <col min="8195" max="8195" width="9.140625" style="159"/>
    <col min="8196" max="8201" width="0" style="159" hidden="1" customWidth="1"/>
    <col min="8202" max="8203" width="10.7109375" style="159" customWidth="1"/>
    <col min="8204" max="8204" width="4.7109375" style="159" customWidth="1"/>
    <col min="8205" max="8206" width="10.7109375" style="159" customWidth="1"/>
    <col min="8207" max="8207" width="4.7109375" style="159" customWidth="1"/>
    <col min="8208" max="8211" width="10.7109375" style="159" customWidth="1"/>
    <col min="8212" max="8212" width="4.7109375" style="159" customWidth="1"/>
    <col min="8213" max="8214" width="10.7109375" style="159" customWidth="1"/>
    <col min="8215" max="8449" width="9.140625" style="159"/>
    <col min="8450" max="8450" width="9.28515625" style="159" bestFit="1" customWidth="1"/>
    <col min="8451" max="8451" width="9.140625" style="159"/>
    <col min="8452" max="8457" width="0" style="159" hidden="1" customWidth="1"/>
    <col min="8458" max="8459" width="10.7109375" style="159" customWidth="1"/>
    <col min="8460" max="8460" width="4.7109375" style="159" customWidth="1"/>
    <col min="8461" max="8462" width="10.7109375" style="159" customWidth="1"/>
    <col min="8463" max="8463" width="4.7109375" style="159" customWidth="1"/>
    <col min="8464" max="8467" width="10.7109375" style="159" customWidth="1"/>
    <col min="8468" max="8468" width="4.7109375" style="159" customWidth="1"/>
    <col min="8469" max="8470" width="10.7109375" style="159" customWidth="1"/>
    <col min="8471" max="8705" width="9.140625" style="159"/>
    <col min="8706" max="8706" width="9.28515625" style="159" bestFit="1" customWidth="1"/>
    <col min="8707" max="8707" width="9.140625" style="159"/>
    <col min="8708" max="8713" width="0" style="159" hidden="1" customWidth="1"/>
    <col min="8714" max="8715" width="10.7109375" style="159" customWidth="1"/>
    <col min="8716" max="8716" width="4.7109375" style="159" customWidth="1"/>
    <col min="8717" max="8718" width="10.7109375" style="159" customWidth="1"/>
    <col min="8719" max="8719" width="4.7109375" style="159" customWidth="1"/>
    <col min="8720" max="8723" width="10.7109375" style="159" customWidth="1"/>
    <col min="8724" max="8724" width="4.7109375" style="159" customWidth="1"/>
    <col min="8725" max="8726" width="10.7109375" style="159" customWidth="1"/>
    <col min="8727" max="8961" width="9.140625" style="159"/>
    <col min="8962" max="8962" width="9.28515625" style="159" bestFit="1" customWidth="1"/>
    <col min="8963" max="8963" width="9.140625" style="159"/>
    <col min="8964" max="8969" width="0" style="159" hidden="1" customWidth="1"/>
    <col min="8970" max="8971" width="10.7109375" style="159" customWidth="1"/>
    <col min="8972" max="8972" width="4.7109375" style="159" customWidth="1"/>
    <col min="8973" max="8974" width="10.7109375" style="159" customWidth="1"/>
    <col min="8975" max="8975" width="4.7109375" style="159" customWidth="1"/>
    <col min="8976" max="8979" width="10.7109375" style="159" customWidth="1"/>
    <col min="8980" max="8980" width="4.7109375" style="159" customWidth="1"/>
    <col min="8981" max="8982" width="10.7109375" style="159" customWidth="1"/>
    <col min="8983" max="9217" width="9.140625" style="159"/>
    <col min="9218" max="9218" width="9.28515625" style="159" bestFit="1" customWidth="1"/>
    <col min="9219" max="9219" width="9.140625" style="159"/>
    <col min="9220" max="9225" width="0" style="159" hidden="1" customWidth="1"/>
    <col min="9226" max="9227" width="10.7109375" style="159" customWidth="1"/>
    <col min="9228" max="9228" width="4.7109375" style="159" customWidth="1"/>
    <col min="9229" max="9230" width="10.7109375" style="159" customWidth="1"/>
    <col min="9231" max="9231" width="4.7109375" style="159" customWidth="1"/>
    <col min="9232" max="9235" width="10.7109375" style="159" customWidth="1"/>
    <col min="9236" max="9236" width="4.7109375" style="159" customWidth="1"/>
    <col min="9237" max="9238" width="10.7109375" style="159" customWidth="1"/>
    <col min="9239" max="9473" width="9.140625" style="159"/>
    <col min="9474" max="9474" width="9.28515625" style="159" bestFit="1" customWidth="1"/>
    <col min="9475" max="9475" width="9.140625" style="159"/>
    <col min="9476" max="9481" width="0" style="159" hidden="1" customWidth="1"/>
    <col min="9482" max="9483" width="10.7109375" style="159" customWidth="1"/>
    <col min="9484" max="9484" width="4.7109375" style="159" customWidth="1"/>
    <col min="9485" max="9486" width="10.7109375" style="159" customWidth="1"/>
    <col min="9487" max="9487" width="4.7109375" style="159" customWidth="1"/>
    <col min="9488" max="9491" width="10.7109375" style="159" customWidth="1"/>
    <col min="9492" max="9492" width="4.7109375" style="159" customWidth="1"/>
    <col min="9493" max="9494" width="10.7109375" style="159" customWidth="1"/>
    <col min="9495" max="9729" width="9.140625" style="159"/>
    <col min="9730" max="9730" width="9.28515625" style="159" bestFit="1" customWidth="1"/>
    <col min="9731" max="9731" width="9.140625" style="159"/>
    <col min="9732" max="9737" width="0" style="159" hidden="1" customWidth="1"/>
    <col min="9738" max="9739" width="10.7109375" style="159" customWidth="1"/>
    <col min="9740" max="9740" width="4.7109375" style="159" customWidth="1"/>
    <col min="9741" max="9742" width="10.7109375" style="159" customWidth="1"/>
    <col min="9743" max="9743" width="4.7109375" style="159" customWidth="1"/>
    <col min="9744" max="9747" width="10.7109375" style="159" customWidth="1"/>
    <col min="9748" max="9748" width="4.7109375" style="159" customWidth="1"/>
    <col min="9749" max="9750" width="10.7109375" style="159" customWidth="1"/>
    <col min="9751" max="9985" width="9.140625" style="159"/>
    <col min="9986" max="9986" width="9.28515625" style="159" bestFit="1" customWidth="1"/>
    <col min="9987" max="9987" width="9.140625" style="159"/>
    <col min="9988" max="9993" width="0" style="159" hidden="1" customWidth="1"/>
    <col min="9994" max="9995" width="10.7109375" style="159" customWidth="1"/>
    <col min="9996" max="9996" width="4.7109375" style="159" customWidth="1"/>
    <col min="9997" max="9998" width="10.7109375" style="159" customWidth="1"/>
    <col min="9999" max="9999" width="4.7109375" style="159" customWidth="1"/>
    <col min="10000" max="10003" width="10.7109375" style="159" customWidth="1"/>
    <col min="10004" max="10004" width="4.7109375" style="159" customWidth="1"/>
    <col min="10005" max="10006" width="10.7109375" style="159" customWidth="1"/>
    <col min="10007" max="10241" width="9.140625" style="159"/>
    <col min="10242" max="10242" width="9.28515625" style="159" bestFit="1" customWidth="1"/>
    <col min="10243" max="10243" width="9.140625" style="159"/>
    <col min="10244" max="10249" width="0" style="159" hidden="1" customWidth="1"/>
    <col min="10250" max="10251" width="10.7109375" style="159" customWidth="1"/>
    <col min="10252" max="10252" width="4.7109375" style="159" customWidth="1"/>
    <col min="10253" max="10254" width="10.7109375" style="159" customWidth="1"/>
    <col min="10255" max="10255" width="4.7109375" style="159" customWidth="1"/>
    <col min="10256" max="10259" width="10.7109375" style="159" customWidth="1"/>
    <col min="10260" max="10260" width="4.7109375" style="159" customWidth="1"/>
    <col min="10261" max="10262" width="10.7109375" style="159" customWidth="1"/>
    <col min="10263" max="10497" width="9.140625" style="159"/>
    <col min="10498" max="10498" width="9.28515625" style="159" bestFit="1" customWidth="1"/>
    <col min="10499" max="10499" width="9.140625" style="159"/>
    <col min="10500" max="10505" width="0" style="159" hidden="1" customWidth="1"/>
    <col min="10506" max="10507" width="10.7109375" style="159" customWidth="1"/>
    <col min="10508" max="10508" width="4.7109375" style="159" customWidth="1"/>
    <col min="10509" max="10510" width="10.7109375" style="159" customWidth="1"/>
    <col min="10511" max="10511" width="4.7109375" style="159" customWidth="1"/>
    <col min="10512" max="10515" width="10.7109375" style="159" customWidth="1"/>
    <col min="10516" max="10516" width="4.7109375" style="159" customWidth="1"/>
    <col min="10517" max="10518" width="10.7109375" style="159" customWidth="1"/>
    <col min="10519" max="10753" width="9.140625" style="159"/>
    <col min="10754" max="10754" width="9.28515625" style="159" bestFit="1" customWidth="1"/>
    <col min="10755" max="10755" width="9.140625" style="159"/>
    <col min="10756" max="10761" width="0" style="159" hidden="1" customWidth="1"/>
    <col min="10762" max="10763" width="10.7109375" style="159" customWidth="1"/>
    <col min="10764" max="10764" width="4.7109375" style="159" customWidth="1"/>
    <col min="10765" max="10766" width="10.7109375" style="159" customWidth="1"/>
    <col min="10767" max="10767" width="4.7109375" style="159" customWidth="1"/>
    <col min="10768" max="10771" width="10.7109375" style="159" customWidth="1"/>
    <col min="10772" max="10772" width="4.7109375" style="159" customWidth="1"/>
    <col min="10773" max="10774" width="10.7109375" style="159" customWidth="1"/>
    <col min="10775" max="11009" width="9.140625" style="159"/>
    <col min="11010" max="11010" width="9.28515625" style="159" bestFit="1" customWidth="1"/>
    <col min="11011" max="11011" width="9.140625" style="159"/>
    <col min="11012" max="11017" width="0" style="159" hidden="1" customWidth="1"/>
    <col min="11018" max="11019" width="10.7109375" style="159" customWidth="1"/>
    <col min="11020" max="11020" width="4.7109375" style="159" customWidth="1"/>
    <col min="11021" max="11022" width="10.7109375" style="159" customWidth="1"/>
    <col min="11023" max="11023" width="4.7109375" style="159" customWidth="1"/>
    <col min="11024" max="11027" width="10.7109375" style="159" customWidth="1"/>
    <col min="11028" max="11028" width="4.7109375" style="159" customWidth="1"/>
    <col min="11029" max="11030" width="10.7109375" style="159" customWidth="1"/>
    <col min="11031" max="11265" width="9.140625" style="159"/>
    <col min="11266" max="11266" width="9.28515625" style="159" bestFit="1" customWidth="1"/>
    <col min="11267" max="11267" width="9.140625" style="159"/>
    <col min="11268" max="11273" width="0" style="159" hidden="1" customWidth="1"/>
    <col min="11274" max="11275" width="10.7109375" style="159" customWidth="1"/>
    <col min="11276" max="11276" width="4.7109375" style="159" customWidth="1"/>
    <col min="11277" max="11278" width="10.7109375" style="159" customWidth="1"/>
    <col min="11279" max="11279" width="4.7109375" style="159" customWidth="1"/>
    <col min="11280" max="11283" width="10.7109375" style="159" customWidth="1"/>
    <col min="11284" max="11284" width="4.7109375" style="159" customWidth="1"/>
    <col min="11285" max="11286" width="10.7109375" style="159" customWidth="1"/>
    <col min="11287" max="11521" width="9.140625" style="159"/>
    <col min="11522" max="11522" width="9.28515625" style="159" bestFit="1" customWidth="1"/>
    <col min="11523" max="11523" width="9.140625" style="159"/>
    <col min="11524" max="11529" width="0" style="159" hidden="1" customWidth="1"/>
    <col min="11530" max="11531" width="10.7109375" style="159" customWidth="1"/>
    <col min="11532" max="11532" width="4.7109375" style="159" customWidth="1"/>
    <col min="11533" max="11534" width="10.7109375" style="159" customWidth="1"/>
    <col min="11535" max="11535" width="4.7109375" style="159" customWidth="1"/>
    <col min="11536" max="11539" width="10.7109375" style="159" customWidth="1"/>
    <col min="11540" max="11540" width="4.7109375" style="159" customWidth="1"/>
    <col min="11541" max="11542" width="10.7109375" style="159" customWidth="1"/>
    <col min="11543" max="11777" width="9.140625" style="159"/>
    <col min="11778" max="11778" width="9.28515625" style="159" bestFit="1" customWidth="1"/>
    <col min="11779" max="11779" width="9.140625" style="159"/>
    <col min="11780" max="11785" width="0" style="159" hidden="1" customWidth="1"/>
    <col min="11786" max="11787" width="10.7109375" style="159" customWidth="1"/>
    <col min="11788" max="11788" width="4.7109375" style="159" customWidth="1"/>
    <col min="11789" max="11790" width="10.7109375" style="159" customWidth="1"/>
    <col min="11791" max="11791" width="4.7109375" style="159" customWidth="1"/>
    <col min="11792" max="11795" width="10.7109375" style="159" customWidth="1"/>
    <col min="11796" max="11796" width="4.7109375" style="159" customWidth="1"/>
    <col min="11797" max="11798" width="10.7109375" style="159" customWidth="1"/>
    <col min="11799" max="12033" width="9.140625" style="159"/>
    <col min="12034" max="12034" width="9.28515625" style="159" bestFit="1" customWidth="1"/>
    <col min="12035" max="12035" width="9.140625" style="159"/>
    <col min="12036" max="12041" width="0" style="159" hidden="1" customWidth="1"/>
    <col min="12042" max="12043" width="10.7109375" style="159" customWidth="1"/>
    <col min="12044" max="12044" width="4.7109375" style="159" customWidth="1"/>
    <col min="12045" max="12046" width="10.7109375" style="159" customWidth="1"/>
    <col min="12047" max="12047" width="4.7109375" style="159" customWidth="1"/>
    <col min="12048" max="12051" width="10.7109375" style="159" customWidth="1"/>
    <col min="12052" max="12052" width="4.7109375" style="159" customWidth="1"/>
    <col min="12053" max="12054" width="10.7109375" style="159" customWidth="1"/>
    <col min="12055" max="12289" width="9.140625" style="159"/>
    <col min="12290" max="12290" width="9.28515625" style="159" bestFit="1" customWidth="1"/>
    <col min="12291" max="12291" width="9.140625" style="159"/>
    <col min="12292" max="12297" width="0" style="159" hidden="1" customWidth="1"/>
    <col min="12298" max="12299" width="10.7109375" style="159" customWidth="1"/>
    <col min="12300" max="12300" width="4.7109375" style="159" customWidth="1"/>
    <col min="12301" max="12302" width="10.7109375" style="159" customWidth="1"/>
    <col min="12303" max="12303" width="4.7109375" style="159" customWidth="1"/>
    <col min="12304" max="12307" width="10.7109375" style="159" customWidth="1"/>
    <col min="12308" max="12308" width="4.7109375" style="159" customWidth="1"/>
    <col min="12309" max="12310" width="10.7109375" style="159" customWidth="1"/>
    <col min="12311" max="12545" width="9.140625" style="159"/>
    <col min="12546" max="12546" width="9.28515625" style="159" bestFit="1" customWidth="1"/>
    <col min="12547" max="12547" width="9.140625" style="159"/>
    <col min="12548" max="12553" width="0" style="159" hidden="1" customWidth="1"/>
    <col min="12554" max="12555" width="10.7109375" style="159" customWidth="1"/>
    <col min="12556" max="12556" width="4.7109375" style="159" customWidth="1"/>
    <col min="12557" max="12558" width="10.7109375" style="159" customWidth="1"/>
    <col min="12559" max="12559" width="4.7109375" style="159" customWidth="1"/>
    <col min="12560" max="12563" width="10.7109375" style="159" customWidth="1"/>
    <col min="12564" max="12564" width="4.7109375" style="159" customWidth="1"/>
    <col min="12565" max="12566" width="10.7109375" style="159" customWidth="1"/>
    <col min="12567" max="12801" width="9.140625" style="159"/>
    <col min="12802" max="12802" width="9.28515625" style="159" bestFit="1" customWidth="1"/>
    <col min="12803" max="12803" width="9.140625" style="159"/>
    <col min="12804" max="12809" width="0" style="159" hidden="1" customWidth="1"/>
    <col min="12810" max="12811" width="10.7109375" style="159" customWidth="1"/>
    <col min="12812" max="12812" width="4.7109375" style="159" customWidth="1"/>
    <col min="12813" max="12814" width="10.7109375" style="159" customWidth="1"/>
    <col min="12815" max="12815" width="4.7109375" style="159" customWidth="1"/>
    <col min="12816" max="12819" width="10.7109375" style="159" customWidth="1"/>
    <col min="12820" max="12820" width="4.7109375" style="159" customWidth="1"/>
    <col min="12821" max="12822" width="10.7109375" style="159" customWidth="1"/>
    <col min="12823" max="13057" width="9.140625" style="159"/>
    <col min="13058" max="13058" width="9.28515625" style="159" bestFit="1" customWidth="1"/>
    <col min="13059" max="13059" width="9.140625" style="159"/>
    <col min="13060" max="13065" width="0" style="159" hidden="1" customWidth="1"/>
    <col min="13066" max="13067" width="10.7109375" style="159" customWidth="1"/>
    <col min="13068" max="13068" width="4.7109375" style="159" customWidth="1"/>
    <col min="13069" max="13070" width="10.7109375" style="159" customWidth="1"/>
    <col min="13071" max="13071" width="4.7109375" style="159" customWidth="1"/>
    <col min="13072" max="13075" width="10.7109375" style="159" customWidth="1"/>
    <col min="13076" max="13076" width="4.7109375" style="159" customWidth="1"/>
    <col min="13077" max="13078" width="10.7109375" style="159" customWidth="1"/>
    <col min="13079" max="13313" width="9.140625" style="159"/>
    <col min="13314" max="13314" width="9.28515625" style="159" bestFit="1" customWidth="1"/>
    <col min="13315" max="13315" width="9.140625" style="159"/>
    <col min="13316" max="13321" width="0" style="159" hidden="1" customWidth="1"/>
    <col min="13322" max="13323" width="10.7109375" style="159" customWidth="1"/>
    <col min="13324" max="13324" width="4.7109375" style="159" customWidth="1"/>
    <col min="13325" max="13326" width="10.7109375" style="159" customWidth="1"/>
    <col min="13327" max="13327" width="4.7109375" style="159" customWidth="1"/>
    <col min="13328" max="13331" width="10.7109375" style="159" customWidth="1"/>
    <col min="13332" max="13332" width="4.7109375" style="159" customWidth="1"/>
    <col min="13333" max="13334" width="10.7109375" style="159" customWidth="1"/>
    <col min="13335" max="13569" width="9.140625" style="159"/>
    <col min="13570" max="13570" width="9.28515625" style="159" bestFit="1" customWidth="1"/>
    <col min="13571" max="13571" width="9.140625" style="159"/>
    <col min="13572" max="13577" width="0" style="159" hidden="1" customWidth="1"/>
    <col min="13578" max="13579" width="10.7109375" style="159" customWidth="1"/>
    <col min="13580" max="13580" width="4.7109375" style="159" customWidth="1"/>
    <col min="13581" max="13582" width="10.7109375" style="159" customWidth="1"/>
    <col min="13583" max="13583" width="4.7109375" style="159" customWidth="1"/>
    <col min="13584" max="13587" width="10.7109375" style="159" customWidth="1"/>
    <col min="13588" max="13588" width="4.7109375" style="159" customWidth="1"/>
    <col min="13589" max="13590" width="10.7109375" style="159" customWidth="1"/>
    <col min="13591" max="13825" width="9.140625" style="159"/>
    <col min="13826" max="13826" width="9.28515625" style="159" bestFit="1" customWidth="1"/>
    <col min="13827" max="13827" width="9.140625" style="159"/>
    <col min="13828" max="13833" width="0" style="159" hidden="1" customWidth="1"/>
    <col min="13834" max="13835" width="10.7109375" style="159" customWidth="1"/>
    <col min="13836" max="13836" width="4.7109375" style="159" customWidth="1"/>
    <col min="13837" max="13838" width="10.7109375" style="159" customWidth="1"/>
    <col min="13839" max="13839" width="4.7109375" style="159" customWidth="1"/>
    <col min="13840" max="13843" width="10.7109375" style="159" customWidth="1"/>
    <col min="13844" max="13844" width="4.7109375" style="159" customWidth="1"/>
    <col min="13845" max="13846" width="10.7109375" style="159" customWidth="1"/>
    <col min="13847" max="14081" width="9.140625" style="159"/>
    <col min="14082" max="14082" width="9.28515625" style="159" bestFit="1" customWidth="1"/>
    <col min="14083" max="14083" width="9.140625" style="159"/>
    <col min="14084" max="14089" width="0" style="159" hidden="1" customWidth="1"/>
    <col min="14090" max="14091" width="10.7109375" style="159" customWidth="1"/>
    <col min="14092" max="14092" width="4.7109375" style="159" customWidth="1"/>
    <col min="14093" max="14094" width="10.7109375" style="159" customWidth="1"/>
    <col min="14095" max="14095" width="4.7109375" style="159" customWidth="1"/>
    <col min="14096" max="14099" width="10.7109375" style="159" customWidth="1"/>
    <col min="14100" max="14100" width="4.7109375" style="159" customWidth="1"/>
    <col min="14101" max="14102" width="10.7109375" style="159" customWidth="1"/>
    <col min="14103" max="14337" width="9.140625" style="159"/>
    <col min="14338" max="14338" width="9.28515625" style="159" bestFit="1" customWidth="1"/>
    <col min="14339" max="14339" width="9.140625" style="159"/>
    <col min="14340" max="14345" width="0" style="159" hidden="1" customWidth="1"/>
    <col min="14346" max="14347" width="10.7109375" style="159" customWidth="1"/>
    <col min="14348" max="14348" width="4.7109375" style="159" customWidth="1"/>
    <col min="14349" max="14350" width="10.7109375" style="159" customWidth="1"/>
    <col min="14351" max="14351" width="4.7109375" style="159" customWidth="1"/>
    <col min="14352" max="14355" width="10.7109375" style="159" customWidth="1"/>
    <col min="14356" max="14356" width="4.7109375" style="159" customWidth="1"/>
    <col min="14357" max="14358" width="10.7109375" style="159" customWidth="1"/>
    <col min="14359" max="14593" width="9.140625" style="159"/>
    <col min="14594" max="14594" width="9.28515625" style="159" bestFit="1" customWidth="1"/>
    <col min="14595" max="14595" width="9.140625" style="159"/>
    <col min="14596" max="14601" width="0" style="159" hidden="1" customWidth="1"/>
    <col min="14602" max="14603" width="10.7109375" style="159" customWidth="1"/>
    <col min="14604" max="14604" width="4.7109375" style="159" customWidth="1"/>
    <col min="14605" max="14606" width="10.7109375" style="159" customWidth="1"/>
    <col min="14607" max="14607" width="4.7109375" style="159" customWidth="1"/>
    <col min="14608" max="14611" width="10.7109375" style="159" customWidth="1"/>
    <col min="14612" max="14612" width="4.7109375" style="159" customWidth="1"/>
    <col min="14613" max="14614" width="10.7109375" style="159" customWidth="1"/>
    <col min="14615" max="14849" width="9.140625" style="159"/>
    <col min="14850" max="14850" width="9.28515625" style="159" bestFit="1" customWidth="1"/>
    <col min="14851" max="14851" width="9.140625" style="159"/>
    <col min="14852" max="14857" width="0" style="159" hidden="1" customWidth="1"/>
    <col min="14858" max="14859" width="10.7109375" style="159" customWidth="1"/>
    <col min="14860" max="14860" width="4.7109375" style="159" customWidth="1"/>
    <col min="14861" max="14862" width="10.7109375" style="159" customWidth="1"/>
    <col min="14863" max="14863" width="4.7109375" style="159" customWidth="1"/>
    <col min="14864" max="14867" width="10.7109375" style="159" customWidth="1"/>
    <col min="14868" max="14868" width="4.7109375" style="159" customWidth="1"/>
    <col min="14869" max="14870" width="10.7109375" style="159" customWidth="1"/>
    <col min="14871" max="15105" width="9.140625" style="159"/>
    <col min="15106" max="15106" width="9.28515625" style="159" bestFit="1" customWidth="1"/>
    <col min="15107" max="15107" width="9.140625" style="159"/>
    <col min="15108" max="15113" width="0" style="159" hidden="1" customWidth="1"/>
    <col min="15114" max="15115" width="10.7109375" style="159" customWidth="1"/>
    <col min="15116" max="15116" width="4.7109375" style="159" customWidth="1"/>
    <col min="15117" max="15118" width="10.7109375" style="159" customWidth="1"/>
    <col min="15119" max="15119" width="4.7109375" style="159" customWidth="1"/>
    <col min="15120" max="15123" width="10.7109375" style="159" customWidth="1"/>
    <col min="15124" max="15124" width="4.7109375" style="159" customWidth="1"/>
    <col min="15125" max="15126" width="10.7109375" style="159" customWidth="1"/>
    <col min="15127" max="15361" width="9.140625" style="159"/>
    <col min="15362" max="15362" width="9.28515625" style="159" bestFit="1" customWidth="1"/>
    <col min="15363" max="15363" width="9.140625" style="159"/>
    <col min="15364" max="15369" width="0" style="159" hidden="1" customWidth="1"/>
    <col min="15370" max="15371" width="10.7109375" style="159" customWidth="1"/>
    <col min="15372" max="15372" width="4.7109375" style="159" customWidth="1"/>
    <col min="15373" max="15374" width="10.7109375" style="159" customWidth="1"/>
    <col min="15375" max="15375" width="4.7109375" style="159" customWidth="1"/>
    <col min="15376" max="15379" width="10.7109375" style="159" customWidth="1"/>
    <col min="15380" max="15380" width="4.7109375" style="159" customWidth="1"/>
    <col min="15381" max="15382" width="10.7109375" style="159" customWidth="1"/>
    <col min="15383" max="15617" width="9.140625" style="159"/>
    <col min="15618" max="15618" width="9.28515625" style="159" bestFit="1" customWidth="1"/>
    <col min="15619" max="15619" width="9.140625" style="159"/>
    <col min="15620" max="15625" width="0" style="159" hidden="1" customWidth="1"/>
    <col min="15626" max="15627" width="10.7109375" style="159" customWidth="1"/>
    <col min="15628" max="15628" width="4.7109375" style="159" customWidth="1"/>
    <col min="15629" max="15630" width="10.7109375" style="159" customWidth="1"/>
    <col min="15631" max="15631" width="4.7109375" style="159" customWidth="1"/>
    <col min="15632" max="15635" width="10.7109375" style="159" customWidth="1"/>
    <col min="15636" max="15636" width="4.7109375" style="159" customWidth="1"/>
    <col min="15637" max="15638" width="10.7109375" style="159" customWidth="1"/>
    <col min="15639" max="15873" width="9.140625" style="159"/>
    <col min="15874" max="15874" width="9.28515625" style="159" bestFit="1" customWidth="1"/>
    <col min="15875" max="15875" width="9.140625" style="159"/>
    <col min="15876" max="15881" width="0" style="159" hidden="1" customWidth="1"/>
    <col min="15882" max="15883" width="10.7109375" style="159" customWidth="1"/>
    <col min="15884" max="15884" width="4.7109375" style="159" customWidth="1"/>
    <col min="15885" max="15886" width="10.7109375" style="159" customWidth="1"/>
    <col min="15887" max="15887" width="4.7109375" style="159" customWidth="1"/>
    <col min="15888" max="15891" width="10.7109375" style="159" customWidth="1"/>
    <col min="15892" max="15892" width="4.7109375" style="159" customWidth="1"/>
    <col min="15893" max="15894" width="10.7109375" style="159" customWidth="1"/>
    <col min="15895" max="16129" width="9.140625" style="159"/>
    <col min="16130" max="16130" width="9.28515625" style="159" bestFit="1" customWidth="1"/>
    <col min="16131" max="16131" width="9.140625" style="159"/>
    <col min="16132" max="16137" width="0" style="159" hidden="1" customWidth="1"/>
    <col min="16138" max="16139" width="10.7109375" style="159" customWidth="1"/>
    <col min="16140" max="16140" width="4.7109375" style="159" customWidth="1"/>
    <col min="16141" max="16142" width="10.7109375" style="159" customWidth="1"/>
    <col min="16143" max="16143" width="4.7109375" style="159" customWidth="1"/>
    <col min="16144" max="16147" width="10.7109375" style="159" customWidth="1"/>
    <col min="16148" max="16148" width="4.7109375" style="159" customWidth="1"/>
    <col min="16149" max="16150" width="10.7109375" style="159" customWidth="1"/>
    <col min="16151" max="16384" width="9.140625" style="159"/>
  </cols>
  <sheetData>
    <row r="1" spans="1:21">
      <c r="I1" s="160" t="s">
        <v>97</v>
      </c>
      <c r="N1" s="161"/>
      <c r="O1" s="161"/>
      <c r="P1" s="161"/>
      <c r="R1" s="160"/>
      <c r="S1" s="160"/>
      <c r="T1" s="162"/>
    </row>
    <row r="2" spans="1:21">
      <c r="I2" s="160" t="s">
        <v>98</v>
      </c>
      <c r="N2" s="161"/>
      <c r="O2" s="161"/>
      <c r="P2" s="161"/>
      <c r="R2" s="160"/>
      <c r="S2" s="160"/>
      <c r="T2" s="162"/>
    </row>
    <row r="6" spans="1:21">
      <c r="A6" s="275" t="s">
        <v>99</v>
      </c>
      <c r="B6" s="275"/>
      <c r="C6" s="163"/>
      <c r="D6" s="275" t="s">
        <v>100</v>
      </c>
      <c r="E6" s="275"/>
      <c r="F6" s="163"/>
      <c r="G6" s="275" t="s">
        <v>101</v>
      </c>
      <c r="H6" s="278"/>
      <c r="I6" s="164"/>
      <c r="J6" s="275" t="s">
        <v>102</v>
      </c>
      <c r="K6" s="275"/>
      <c r="L6" s="165"/>
      <c r="M6" s="275" t="s">
        <v>103</v>
      </c>
      <c r="N6" s="275"/>
      <c r="O6" s="165"/>
      <c r="P6" s="275" t="s">
        <v>104</v>
      </c>
      <c r="Q6" s="275"/>
      <c r="R6" s="275" t="s">
        <v>105</v>
      </c>
      <c r="S6" s="275"/>
    </row>
    <row r="7" spans="1:21">
      <c r="A7" s="276" t="s">
        <v>106</v>
      </c>
      <c r="B7" s="276"/>
      <c r="C7" s="166"/>
      <c r="D7" s="276" t="s">
        <v>107</v>
      </c>
      <c r="E7" s="276"/>
      <c r="F7" s="166"/>
      <c r="G7" s="276" t="s">
        <v>107</v>
      </c>
      <c r="H7" s="277"/>
      <c r="I7" s="164"/>
      <c r="J7" s="276" t="s">
        <v>108</v>
      </c>
      <c r="K7" s="277"/>
      <c r="L7" s="167"/>
      <c r="M7" s="276" t="s">
        <v>107</v>
      </c>
      <c r="N7" s="276"/>
      <c r="O7" s="167"/>
      <c r="P7" s="276" t="s">
        <v>109</v>
      </c>
      <c r="Q7" s="276"/>
      <c r="R7" s="276" t="s">
        <v>108</v>
      </c>
      <c r="S7" s="276"/>
    </row>
    <row r="8" spans="1:21">
      <c r="A8" s="167"/>
      <c r="B8" s="167"/>
      <c r="C8" s="167"/>
      <c r="D8" s="167"/>
      <c r="E8" s="167"/>
      <c r="F8" s="167"/>
      <c r="G8" s="167"/>
      <c r="H8" s="164"/>
      <c r="I8" s="164"/>
      <c r="J8" s="167"/>
      <c r="K8" s="167"/>
      <c r="L8" s="167"/>
      <c r="M8" s="167"/>
      <c r="N8" s="167"/>
      <c r="O8" s="167"/>
      <c r="P8" s="167"/>
      <c r="Q8" s="167"/>
      <c r="R8" s="167"/>
      <c r="S8" s="167"/>
    </row>
    <row r="9" spans="1:21">
      <c r="A9" s="168" t="s">
        <v>110</v>
      </c>
      <c r="B9" s="168" t="s">
        <v>111</v>
      </c>
      <c r="C9" s="168"/>
      <c r="D9" s="163" t="s">
        <v>112</v>
      </c>
      <c r="E9" s="168" t="s">
        <v>113</v>
      </c>
      <c r="F9" s="165"/>
      <c r="G9" s="168" t="s">
        <v>114</v>
      </c>
      <c r="H9" s="168" t="s">
        <v>113</v>
      </c>
      <c r="I9" s="164"/>
      <c r="J9" s="168" t="s">
        <v>115</v>
      </c>
      <c r="K9" s="168" t="s">
        <v>116</v>
      </c>
      <c r="L9" s="165"/>
      <c r="M9" s="168" t="s">
        <v>115</v>
      </c>
      <c r="N9" s="168" t="s">
        <v>116</v>
      </c>
      <c r="O9" s="165"/>
      <c r="P9" s="168" t="s">
        <v>115</v>
      </c>
      <c r="Q9" s="168" t="s">
        <v>116</v>
      </c>
      <c r="R9" s="168" t="s">
        <v>115</v>
      </c>
      <c r="S9" s="168" t="s">
        <v>116</v>
      </c>
    </row>
    <row r="10" spans="1:21">
      <c r="C10" s="169"/>
      <c r="D10" s="169"/>
      <c r="E10" s="169"/>
      <c r="F10" s="169"/>
      <c r="H10" s="169"/>
      <c r="I10" s="169"/>
      <c r="J10" s="169"/>
      <c r="R10" s="169"/>
      <c r="S10" s="169"/>
    </row>
    <row r="11" spans="1:21">
      <c r="A11" s="170">
        <v>25</v>
      </c>
      <c r="B11" s="171">
        <f>A11*0.03</f>
        <v>0.75</v>
      </c>
      <c r="C11" s="172"/>
      <c r="D11" s="173">
        <f>A11</f>
        <v>25</v>
      </c>
      <c r="E11" s="172">
        <f>D11*0.06</f>
        <v>1.5</v>
      </c>
      <c r="F11" s="172"/>
      <c r="G11" s="170">
        <f>A11</f>
        <v>25</v>
      </c>
      <c r="H11" s="174">
        <f>G11*0.08</f>
        <v>2</v>
      </c>
      <c r="I11" s="175"/>
      <c r="J11" s="176">
        <f>A11</f>
        <v>25</v>
      </c>
      <c r="K11" s="171">
        <f>A11*0.09</f>
        <v>2.25</v>
      </c>
      <c r="L11" s="170"/>
      <c r="M11" s="170">
        <f>A11</f>
        <v>25</v>
      </c>
      <c r="N11" s="177">
        <f>M11*0.1</f>
        <v>2.5</v>
      </c>
      <c r="O11" s="178"/>
      <c r="P11" s="170">
        <v>33.33</v>
      </c>
      <c r="Q11" s="171">
        <f>P11*0.12</f>
        <v>3.9995999999999996</v>
      </c>
      <c r="R11" s="176">
        <v>25</v>
      </c>
      <c r="S11" s="179">
        <f>R11*0.045</f>
        <v>1.125</v>
      </c>
    </row>
    <row r="12" spans="1:21" ht="12.75" thickBot="1">
      <c r="A12" s="180"/>
      <c r="B12" s="181"/>
      <c r="C12" s="181"/>
      <c r="D12" s="181"/>
      <c r="E12" s="181"/>
      <c r="F12" s="182"/>
      <c r="G12" s="180"/>
      <c r="H12" s="183"/>
      <c r="I12" s="183"/>
      <c r="J12" s="180"/>
      <c r="K12" s="181"/>
      <c r="L12" s="180"/>
      <c r="M12" s="180"/>
      <c r="N12" s="180"/>
      <c r="O12" s="180"/>
      <c r="P12" s="180"/>
      <c r="Q12" s="181"/>
      <c r="R12" s="183"/>
      <c r="S12" s="183"/>
    </row>
    <row r="13" spans="1:21">
      <c r="K13" s="184"/>
      <c r="Q13" s="184"/>
      <c r="U13" s="184"/>
    </row>
    <row r="14" spans="1:21">
      <c r="A14" s="185" t="s">
        <v>117</v>
      </c>
      <c r="B14" s="186"/>
      <c r="C14" s="186"/>
      <c r="D14" s="186"/>
      <c r="E14" s="186"/>
      <c r="F14" s="186"/>
      <c r="G14" s="186"/>
      <c r="H14" s="186"/>
      <c r="I14" s="186"/>
      <c r="J14" s="185"/>
      <c r="K14" s="185"/>
      <c r="L14" s="185"/>
      <c r="M14" s="185"/>
      <c r="N14" s="186"/>
      <c r="O14" s="186"/>
      <c r="P14" s="185"/>
      <c r="Q14" s="185"/>
      <c r="R14" s="186"/>
      <c r="S14" s="185"/>
    </row>
    <row r="15" spans="1:21">
      <c r="A15" s="185"/>
      <c r="B15" s="186"/>
      <c r="C15" s="186"/>
      <c r="D15" s="186"/>
      <c r="E15" s="186"/>
      <c r="F15" s="186"/>
      <c r="G15" s="186"/>
      <c r="H15" s="186"/>
      <c r="I15" s="186"/>
      <c r="J15" s="185"/>
      <c r="K15" s="185"/>
      <c r="L15" s="185"/>
      <c r="M15" s="185"/>
      <c r="N15" s="186"/>
      <c r="O15" s="186"/>
      <c r="P15" s="185"/>
      <c r="Q15" s="185"/>
      <c r="R15" s="186"/>
      <c r="S15" s="185"/>
    </row>
    <row r="16" spans="1:21">
      <c r="A16" s="185" t="s">
        <v>118</v>
      </c>
      <c r="B16" s="186"/>
      <c r="C16" s="186"/>
      <c r="D16" s="186"/>
      <c r="E16" s="186"/>
      <c r="F16" s="186"/>
      <c r="G16" s="186"/>
      <c r="H16" s="186"/>
      <c r="I16" s="186"/>
      <c r="J16" s="185"/>
      <c r="K16" s="185"/>
      <c r="L16" s="185"/>
      <c r="M16" s="185"/>
      <c r="N16" s="186"/>
      <c r="O16" s="186"/>
      <c r="P16" s="185"/>
      <c r="Q16" s="185"/>
      <c r="R16" s="186"/>
      <c r="S16" s="185"/>
    </row>
    <row r="17" spans="1:19">
      <c r="A17" s="185" t="s">
        <v>119</v>
      </c>
      <c r="B17" s="186"/>
      <c r="C17" s="186"/>
      <c r="D17" s="186"/>
      <c r="E17" s="186"/>
      <c r="F17" s="186"/>
      <c r="G17" s="186"/>
      <c r="H17" s="186"/>
      <c r="I17" s="186"/>
      <c r="J17" s="185"/>
      <c r="K17" s="185"/>
      <c r="L17" s="185"/>
      <c r="M17" s="185"/>
      <c r="N17" s="186"/>
      <c r="O17" s="186"/>
      <c r="P17" s="185"/>
      <c r="Q17" s="185"/>
      <c r="R17" s="186"/>
      <c r="S17" s="185"/>
    </row>
    <row r="18" spans="1:19">
      <c r="A18" s="187" t="s">
        <v>120</v>
      </c>
      <c r="B18" s="184"/>
      <c r="C18" s="184"/>
      <c r="D18" s="184"/>
      <c r="E18" s="184"/>
      <c r="F18" s="184"/>
      <c r="G18" s="184"/>
      <c r="H18" s="184"/>
      <c r="I18" s="184"/>
      <c r="N18" s="184"/>
      <c r="O18" s="184"/>
      <c r="R18" s="184"/>
    </row>
    <row r="19" spans="1:19">
      <c r="A19" s="187" t="s">
        <v>121</v>
      </c>
      <c r="B19" s="184"/>
      <c r="C19" s="184"/>
      <c r="D19" s="184"/>
      <c r="E19" s="184"/>
      <c r="F19" s="184"/>
      <c r="G19" s="184"/>
      <c r="H19" s="184"/>
      <c r="I19" s="184"/>
      <c r="N19" s="184"/>
      <c r="O19" s="184"/>
      <c r="R19" s="184"/>
    </row>
    <row r="20" spans="1:19">
      <c r="B20" s="184"/>
      <c r="C20" s="184"/>
      <c r="D20" s="184"/>
      <c r="E20" s="184"/>
      <c r="F20" s="184"/>
      <c r="G20" s="184"/>
      <c r="H20" s="184"/>
      <c r="I20" s="184"/>
      <c r="N20" s="184"/>
      <c r="O20" s="184"/>
      <c r="R20" s="184"/>
    </row>
    <row r="21" spans="1:19">
      <c r="A21" s="188" t="s">
        <v>122</v>
      </c>
      <c r="N21" s="184"/>
      <c r="O21" s="184"/>
      <c r="R21" s="184"/>
    </row>
    <row r="22" spans="1:19">
      <c r="A22" s="188" t="s">
        <v>123</v>
      </c>
      <c r="N22" s="184"/>
      <c r="O22" s="184"/>
      <c r="R22" s="184"/>
    </row>
    <row r="23" spans="1:19">
      <c r="A23" s="188"/>
      <c r="N23" s="184"/>
      <c r="O23" s="184"/>
      <c r="R23" s="184"/>
    </row>
    <row r="24" spans="1:19">
      <c r="A24" s="188" t="s">
        <v>124</v>
      </c>
      <c r="C24" s="189" t="s">
        <v>125</v>
      </c>
      <c r="E24" s="188" t="s">
        <v>126</v>
      </c>
      <c r="G24" s="188" t="s">
        <v>127</v>
      </c>
      <c r="H24" s="189"/>
      <c r="K24" s="159" t="s">
        <v>128</v>
      </c>
      <c r="M24" s="159" t="s">
        <v>129</v>
      </c>
      <c r="N24" s="184"/>
    </row>
    <row r="25" spans="1:19">
      <c r="A25" s="188" t="s">
        <v>130</v>
      </c>
      <c r="C25" s="189" t="s">
        <v>131</v>
      </c>
      <c r="E25" s="188" t="s">
        <v>132</v>
      </c>
      <c r="G25" s="188" t="s">
        <v>133</v>
      </c>
      <c r="H25" s="189"/>
      <c r="K25" s="159" t="s">
        <v>134</v>
      </c>
      <c r="M25" s="159" t="s">
        <v>135</v>
      </c>
      <c r="N25" s="184"/>
    </row>
    <row r="26" spans="1:19">
      <c r="A26" s="188" t="s">
        <v>136</v>
      </c>
      <c r="C26" s="189" t="s">
        <v>137</v>
      </c>
      <c r="E26" s="188" t="s">
        <v>138</v>
      </c>
      <c r="G26" s="188" t="s">
        <v>139</v>
      </c>
      <c r="H26" s="189"/>
      <c r="K26" s="159" t="s">
        <v>140</v>
      </c>
      <c r="M26" s="159" t="s">
        <v>141</v>
      </c>
      <c r="N26" s="184"/>
    </row>
    <row r="27" spans="1:19">
      <c r="A27" s="188" t="s">
        <v>22</v>
      </c>
      <c r="N27" s="184"/>
      <c r="O27" s="184"/>
      <c r="R27" s="184"/>
    </row>
    <row r="28" spans="1:19">
      <c r="A28" s="188" t="s">
        <v>142</v>
      </c>
      <c r="N28" s="184"/>
      <c r="O28" s="184"/>
      <c r="R28" s="184"/>
    </row>
    <row r="29" spans="1:19">
      <c r="A29" s="188" t="s">
        <v>143</v>
      </c>
      <c r="N29" s="184"/>
      <c r="O29" s="184"/>
      <c r="R29" s="184"/>
    </row>
    <row r="30" spans="1:19">
      <c r="A30" s="190"/>
      <c r="N30" s="184"/>
      <c r="O30" s="184"/>
      <c r="R30" s="184"/>
    </row>
    <row r="31" spans="1:19">
      <c r="A31" s="159" t="s">
        <v>144</v>
      </c>
      <c r="B31" s="191" t="s">
        <v>145</v>
      </c>
      <c r="C31" s="190"/>
      <c r="D31" s="190"/>
      <c r="E31" s="190"/>
      <c r="F31" s="190"/>
      <c r="G31" s="190"/>
      <c r="H31" s="190"/>
      <c r="I31" s="190"/>
      <c r="N31" s="184"/>
      <c r="O31" s="184"/>
      <c r="R31" s="184"/>
    </row>
    <row r="32" spans="1:19" ht="12.75">
      <c r="A32" s="190"/>
      <c r="B32" s="188" t="s">
        <v>146</v>
      </c>
      <c r="D32" s="159" t="s">
        <v>147</v>
      </c>
      <c r="F32" s="192" t="s">
        <v>148</v>
      </c>
      <c r="G32" s="192"/>
      <c r="H32" s="192"/>
      <c r="I32" s="193"/>
      <c r="J32" s="192"/>
      <c r="K32" s="192"/>
      <c r="L32" s="192"/>
      <c r="M32" s="192"/>
      <c r="N32" s="192"/>
      <c r="O32" s="184"/>
    </row>
    <row r="33" spans="1:14" ht="12.75">
      <c r="A33" s="190"/>
      <c r="B33" s="194" t="s">
        <v>149</v>
      </c>
      <c r="F33" s="192" t="s">
        <v>150</v>
      </c>
      <c r="G33" s="192"/>
      <c r="H33" s="192"/>
      <c r="I33" s="192"/>
      <c r="J33" s="192"/>
      <c r="K33" s="192"/>
      <c r="L33" s="192"/>
      <c r="M33" s="192"/>
      <c r="N33" s="192"/>
    </row>
    <row r="34" spans="1:14" ht="12.75">
      <c r="B34" s="188" t="s">
        <v>151</v>
      </c>
      <c r="F34" s="192" t="s">
        <v>152</v>
      </c>
      <c r="G34" s="192"/>
      <c r="H34" s="192"/>
      <c r="I34" s="192"/>
      <c r="J34" s="192"/>
      <c r="K34" s="192"/>
      <c r="L34" s="192"/>
      <c r="M34" s="192"/>
      <c r="N34" s="192"/>
    </row>
    <row r="37" spans="1:14" ht="12.75">
      <c r="D37" s="159" t="s">
        <v>153</v>
      </c>
      <c r="F37" s="192" t="s">
        <v>154</v>
      </c>
      <c r="G37" s="192"/>
      <c r="H37" s="192"/>
      <c r="I37" s="192"/>
      <c r="J37" s="192"/>
      <c r="K37" s="192"/>
      <c r="L37" s="192"/>
      <c r="M37" s="192"/>
      <c r="N37" s="192"/>
    </row>
    <row r="38" spans="1:14" ht="12.75">
      <c r="F38" s="192" t="s">
        <v>155</v>
      </c>
      <c r="G38" s="192"/>
      <c r="H38" s="192"/>
      <c r="I38" s="192"/>
      <c r="J38" s="192"/>
      <c r="K38" s="192"/>
      <c r="L38" s="192"/>
      <c r="M38" s="192"/>
      <c r="N38" s="192"/>
    </row>
    <row r="39" spans="1:14" ht="12.75">
      <c r="F39" s="195" t="s">
        <v>156</v>
      </c>
      <c r="G39" s="192"/>
      <c r="H39" s="192"/>
      <c r="I39" s="192"/>
      <c r="J39" s="192"/>
      <c r="K39" s="192"/>
      <c r="L39" s="192"/>
      <c r="M39" s="192"/>
      <c r="N39" s="192"/>
    </row>
  </sheetData>
  <mergeCells count="14">
    <mergeCell ref="R6:S6"/>
    <mergeCell ref="A7:B7"/>
    <mergeCell ref="D7:E7"/>
    <mergeCell ref="G7:H7"/>
    <mergeCell ref="J7:K7"/>
    <mergeCell ref="M7:N7"/>
    <mergeCell ref="P7:Q7"/>
    <mergeCell ref="R7:S7"/>
    <mergeCell ref="A6:B6"/>
    <mergeCell ref="D6:E6"/>
    <mergeCell ref="G6:H6"/>
    <mergeCell ref="J6:K6"/>
    <mergeCell ref="M6:N6"/>
    <mergeCell ref="P6:Q6"/>
  </mergeCells>
  <pageMargins left="0.5" right="0.3" top="1" bottom="1" header="0.5" footer="0.5"/>
  <pageSetup orientation="landscape" r:id="rId1"/>
  <headerFooter alignWithMargins="0">
    <oddFooter>&amp;L&amp;8Created by George Gardner
Latest Update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Year 1</vt:lpstr>
      <vt:lpstr>Year 2</vt:lpstr>
      <vt:lpstr>Year 3</vt:lpstr>
      <vt:lpstr>Year 4</vt:lpstr>
      <vt:lpstr>Year 5</vt:lpstr>
      <vt:lpstr>Cummulative</vt:lpstr>
      <vt:lpstr>Salary Base Calculation</vt:lpstr>
      <vt:lpstr>Persons-Months Conversion Chart</vt:lpstr>
      <vt:lpstr>'Year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2020-08-07T19:27:26Z</dcterms:modified>
</cp:coreProperties>
</file>